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codeName="ThisWorkbook"/>
  <bookViews>
    <workbookView xWindow="32760" yWindow="32760" windowWidth="19200" windowHeight="6885" activeTab="0"/>
  </bookViews>
  <sheets>
    <sheet name="MCSC New Item" sheetId="1" r:id="rId3"/>
    <sheet name="Criminology Descriptive" sheetId="2" r:id="rId4"/>
  </sheets>
  <definedNames>
    <definedName name="_xlfn.IFERROR" hidden="1">#NAME?</definedName>
  </definedNames>
  <calcPr fullCalcOnLoad="1"/>
</workbook>
</file>

<file path=xl/calcChain.xml><?xml version="1.0" encoding="utf-8"?>
<calcChain xmlns="http://schemas.openxmlformats.org/spreadsheetml/2006/main">
  <c r="BG42" i="1" l="1"/>
</calcChain>
</file>

<file path=xl/sharedStrings.xml><?xml version="1.0" encoding="utf-8"?>
<sst xmlns="http://schemas.openxmlformats.org/spreadsheetml/2006/main" count="224" uniqueCount="202">
  <si>
    <t>MULTIPLE CHOICE SINGLE CORRECT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</si>
  <si>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</si>
  <si>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</si>
  <si>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</si>
  <si>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 xml:space="preserve">3.  No of option specified in No of Options(2-6) column should match with no of filled option details  </t>
  </si>
  <si>
    <t xml:space="preserve">4.  Option text and Option Image both should not be empty .Fill at least one column details. </t>
  </si>
  <si>
    <t>5.  Fill Difficulty Level number.</t>
  </si>
  <si>
    <t xml:space="preserve">6.  Fill Expiry Date in (dd/mm/yyyy) format. </t>
  </si>
  <si>
    <t>7.  For all image columns write the respective image name in the column(for eg. sample.jpg) and keep the same image in given  _SupportedImages folder.</t>
  </si>
  <si>
    <t>8.  use **text** for bold text.</t>
  </si>
  <si>
    <t>9.  use *text* for italic text.</t>
  </si>
  <si>
    <t>10.  use ++text++ for underline text.if underline text to be used in very first word then use '++text++.</t>
  </si>
  <si>
    <t>11.  use ~~text~~ for put a line through text.</t>
  </si>
  <si>
    <t>12.  use ~text~ for subscript text.</t>
  </si>
  <si>
    <t>13.  use ^text^ for superscript text.</t>
  </si>
  <si>
    <t xml:space="preserve">Input Language </t>
  </si>
  <si>
    <t>English</t>
  </si>
  <si>
    <t>Item Bank ID</t>
  </si>
  <si>
    <t>Item Bank Name</t>
  </si>
  <si>
    <t>Difficulty Level (Low-1,Medium-2,High -3)</t>
  </si>
  <si>
    <t>Author</t>
  </si>
  <si>
    <t>No. of Options(2-6)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</si>
  <si>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</si>
  <si>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</si>
  <si>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</si>
  <si>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</si>
  <si>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</si>
  <si>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</si>
  <si>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</si>
  <si>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Option Text 1</t>
  </si>
  <si>
    <t>Option Image 1</t>
  </si>
  <si>
    <t>Reference for Option 1</t>
  </si>
  <si>
    <t>Justification for Option 1</t>
  </si>
  <si>
    <t>Justification Image for Option 1</t>
  </si>
  <si>
    <t>Option Text 2</t>
  </si>
  <si>
    <t>Option Image 2</t>
  </si>
  <si>
    <t>Reference for Option 2</t>
  </si>
  <si>
    <t>Justification for Option 2</t>
  </si>
  <si>
    <t>Justification Image for Option 2</t>
  </si>
  <si>
    <t>Option Text 3</t>
  </si>
  <si>
    <t>Option Image 3</t>
  </si>
  <si>
    <t>Reference for Option 3</t>
  </si>
  <si>
    <t>Justification for Option 3</t>
  </si>
  <si>
    <t>Justification Image for Option 3</t>
  </si>
  <si>
    <t>Option Text 4</t>
  </si>
  <si>
    <t>Option Image 4</t>
  </si>
  <si>
    <t>Reference for Option 4</t>
  </si>
  <si>
    <t>Justification for Option 4</t>
  </si>
  <si>
    <t>Justification Image for Option 4</t>
  </si>
  <si>
    <t>Option Text 5</t>
  </si>
  <si>
    <t>Option Image 5</t>
  </si>
  <si>
    <t>Reference for Option 5</t>
  </si>
  <si>
    <t>Justification for Option 5</t>
  </si>
  <si>
    <t>Justification Image for Option 5</t>
  </si>
  <si>
    <t>Option Text 6</t>
  </si>
  <si>
    <t>Option Image 6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</si>
  <si>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</si>
  <si>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</si>
  <si>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</si>
  <si>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</si>
  <si>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</si>
  <si>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</si>
  <si>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</si>
  <si>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</si>
  <si>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Correct Option Check</t>
  </si>
  <si>
    <t>Check Option2</t>
  </si>
  <si>
    <t>Image Check Option3</t>
  </si>
  <si>
    <t>Image Check Option2</t>
  </si>
  <si>
    <t>Check Option3</t>
  </si>
  <si>
    <t>Image Check Option4</t>
  </si>
  <si>
    <t>Check Option4</t>
  </si>
  <si>
    <t>Image Check Option5</t>
  </si>
  <si>
    <t>Check Option5</t>
  </si>
  <si>
    <t>Image Check Option6</t>
  </si>
  <si>
    <t>Check Option6</t>
  </si>
  <si>
    <t>MCSC_ItemTemplate_NewItems_09042020111629 - v1.xlsm</t>
  </si>
  <si>
    <t>MCSC_ItemTemplate_NewItems_09042020111629.xlsm</t>
  </si>
  <si>
    <t>~$MCSC_ItemTemplate_NewItems_09042020111629.xlsm</t>
  </si>
  <si>
    <t>q1501.JPG</t>
  </si>
  <si>
    <t>q1502.JPG</t>
  </si>
  <si>
    <t>q1503.JPG</t>
  </si>
  <si>
    <t>q1504.JPG</t>
  </si>
  <si>
    <t>q35.JPG</t>
  </si>
  <si>
    <t>q36.JPG</t>
  </si>
  <si>
    <t>q4901.JPG</t>
  </si>
  <si>
    <t>q4902.JPG</t>
  </si>
  <si>
    <t>q4903.JPG</t>
  </si>
  <si>
    <t>q4904.JPG</t>
  </si>
  <si>
    <t>ReadMe.txt</t>
  </si>
  <si>
    <t>Check Option1</t>
  </si>
  <si>
    <t>Image Check Option1</t>
  </si>
  <si>
    <t>MCSC_ItemTemplate_NewItems_09042020111629 new.xlsm</t>
  </si>
  <si>
    <t>~$MCSC_ItemTemplate_NewItems_09042020111629 new.xlsm</t>
  </si>
  <si>
    <t>Law Examination December 2020//...//Subject Name</t>
  </si>
  <si>
    <t>_______________are crimes committed by people who enjoy the high social status, great repute, and respectability in their occupation</t>
  </si>
  <si>
    <t>Blue Collar Crime</t>
  </si>
  <si>
    <t>Socio-economic Crime</t>
  </si>
  <si>
    <t>If a pensioner is submitting false, IT return his act is a____________.</t>
  </si>
  <si>
    <t xml:space="preserve"> Socio-economic Crime</t>
  </si>
  <si>
    <t>White Collar Crime</t>
  </si>
  <si>
    <t xml:space="preserve"> ______________________ a method of penal non-institutional treatment of offenders developed as an alternative to imprisonment out of realization that short term imprisonment is harmful and ineffective</t>
  </si>
  <si>
    <t>Probation</t>
  </si>
  <si>
    <t>Imprisonment</t>
  </si>
  <si>
    <t>Death Penalty</t>
  </si>
  <si>
    <t xml:space="preserve">At present, which type of punishment is not awarded to offenders in India? </t>
  </si>
  <si>
    <t xml:space="preserve">Death Penalty </t>
  </si>
  <si>
    <t xml:space="preserve">Forfeiture of property </t>
  </si>
  <si>
    <t xml:space="preserve">Transportation </t>
  </si>
  <si>
    <t>Fine</t>
  </si>
  <si>
    <t xml:space="preserve">Courts </t>
  </si>
  <si>
    <t xml:space="preserve">Police </t>
  </si>
  <si>
    <t xml:space="preserve">Prison Officers </t>
  </si>
  <si>
    <t xml:space="preserve">Parole Board </t>
  </si>
  <si>
    <t>Capital punishment can be given only in cases of :</t>
  </si>
  <si>
    <t xml:space="preserve">rarest of rare </t>
  </si>
  <si>
    <t>solitary confinement</t>
  </si>
  <si>
    <t>cyber crimes</t>
  </si>
  <si>
    <t xml:space="preserve"> drug trafficking</t>
  </si>
  <si>
    <t>In your view, what objective does Capital Punishment represent?</t>
  </si>
  <si>
    <t>Retribution</t>
  </si>
  <si>
    <t>Self Expiation</t>
  </si>
  <si>
    <t>Reformation</t>
  </si>
  <si>
    <t>Rehabilitation</t>
  </si>
  <si>
    <t>An essential ingredient at the time of commission of the crime is:</t>
  </si>
  <si>
    <t xml:space="preserve">Actus Reus </t>
  </si>
  <si>
    <t>Preparation</t>
  </si>
  <si>
    <t xml:space="preserve">Attempt </t>
  </si>
  <si>
    <t>Abetment</t>
  </si>
  <si>
    <t>Crimes were a product of Capitalism this theory was Introduced by :</t>
  </si>
  <si>
    <t xml:space="preserve">St. Thomas Acquinas </t>
  </si>
  <si>
    <t>Karl Marx</t>
  </si>
  <si>
    <t>Sutherland</t>
  </si>
  <si>
    <t>Plato</t>
  </si>
  <si>
    <t>The Navtej Singh JoharVs. UOI case decriminalized:</t>
  </si>
  <si>
    <t>  White Collar Crime</t>
  </si>
  <si>
    <t xml:space="preserve"> Cyber Crime</t>
  </si>
  <si>
    <t>  Cyber Crime</t>
  </si>
  <si>
    <t>  Parole</t>
  </si>
  <si>
    <t xml:space="preserve"> Parole is granted by which authority in India? </t>
  </si>
  <si>
    <t>Capital Punishment is inflicted in India by which mode:</t>
  </si>
  <si>
    <t>Hanging</t>
  </si>
  <si>
    <t>Lethal Injection</t>
  </si>
  <si>
    <t xml:space="preserve">Electric Chair </t>
  </si>
  <si>
    <t>Starvation</t>
  </si>
  <si>
    <t>The belief that humans are rational, and have the ability to make decisions according to each individual’s own will and purposes is propounded in __________ theory propounded this?</t>
  </si>
  <si>
    <t>Pre classical Theory</t>
  </si>
  <si>
    <t>Section 73 and 74 of the Indian Penal Code restrict the duration of solitary confinement and in totality cannot be inflicted beyond:</t>
  </si>
  <si>
    <t>Who among the following applied positivist approach in analyzing crimes?</t>
  </si>
  <si>
    <t>Merton</t>
  </si>
  <si>
    <t xml:space="preserve">Sakov </t>
  </si>
  <si>
    <t xml:space="preserve">Lombroso </t>
  </si>
  <si>
    <t>Becker</t>
  </si>
  <si>
    <t>According to this school, Imitation is the only main factor of causation of crime. Identify the Theory.</t>
  </si>
  <si>
    <t>Differential Association Theory</t>
  </si>
  <si>
    <t>Differential Reinforcement Theory</t>
  </si>
  <si>
    <t>Preventive Theory</t>
  </si>
  <si>
    <t>Compensatory Theory</t>
  </si>
  <si>
    <t>. Identify the theorist who explained the mental conflicts in the terms of id, ego and super ego.</t>
  </si>
  <si>
    <t>Sigmond Freud</t>
  </si>
  <si>
    <t xml:space="preserve"> Beccaria</t>
  </si>
  <si>
    <t>Jeremy Bentham</t>
  </si>
  <si>
    <t>A study of the personality of the offenders in physical terms is called as ---------</t>
  </si>
  <si>
    <t>Criminal Sociology</t>
  </si>
  <si>
    <t>Penology</t>
  </si>
  <si>
    <t>Criminal Anthropology</t>
  </si>
  <si>
    <t>Victimology</t>
  </si>
  <si>
    <t>Halocaust is considered as ……….?</t>
  </si>
  <si>
    <t>Crime against Humanity</t>
  </si>
  <si>
    <t>International crime</t>
  </si>
  <si>
    <t>Crime against property</t>
  </si>
  <si>
    <t>Cyber crime</t>
  </si>
  <si>
    <t>Watching or capturing a woman in a “private act” is an offence under the Indian Penal Code known as:</t>
  </si>
  <si>
    <t xml:space="preserve">Gang Rape </t>
  </si>
  <si>
    <t>Sexual Assault</t>
  </si>
  <si>
    <t>Anthropology</t>
  </si>
  <si>
    <r>
      <t xml:space="preserve">________________is </t>
    </r>
    <r>
      <rPr>
        <sz val="12"/>
        <color indexed="63"/>
        <rFont val="Times New Roman"/>
        <family val="0"/>
      </rPr>
      <t>the study of the punishment of crime and of prison management.</t>
    </r>
  </si>
  <si>
    <t>     Classical Theory</t>
  </si>
  <si>
    <t>    Positive Theory</t>
  </si>
  <si>
    <t>        Sociological theory</t>
  </si>
  <si>
    <t>       4 months</t>
  </si>
  <si>
    <t xml:space="preserve">   6 months </t>
  </si>
  <si>
    <t>       2 months</t>
  </si>
  <si>
    <t>        3 months</t>
  </si>
  <si>
    <r>
      <t xml:space="preserve">     </t>
    </r>
    <r>
      <rPr>
        <sz val="12"/>
        <color indexed="8"/>
        <rFont val="Times New Roman"/>
        <family val="0"/>
      </rPr>
      <t xml:space="preserve">Stalking    </t>
    </r>
  </si>
  <si>
    <r>
      <t xml:space="preserve">    </t>
    </r>
    <r>
      <rPr>
        <sz val="12"/>
        <color indexed="8"/>
        <rFont val="Times New Roman"/>
        <family val="0"/>
      </rPr>
      <t>Voyeurism</t>
    </r>
  </si>
  <si>
    <t xml:space="preserve"> Sociology</t>
  </si>
  <si>
    <t>Essay Writing QUESTION ITEM TEMPLATE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</si>
  <si>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</si>
  <si>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</si>
  <si>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</si>
  <si>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>Law Examination December 2020//...//ATKT EXAM/Demo long answer</t>
  </si>
  <si>
    <t>Expiry Date (dd/mm/yyyy)</t>
  </si>
  <si>
    <t>Explain the free will theory in short.</t>
  </si>
  <si>
    <t>What is the  Born Criminal Theory ?</t>
  </si>
  <si>
    <t>Explain the M Naghten's case.</t>
  </si>
  <si>
    <t>Explain any three types of organized crimes.</t>
  </si>
  <si>
    <t>Provide three differences between white collar and blue collar crimes.</t>
  </si>
  <si>
    <t>Explain Open Air Prisons. What theory of punishment does it encourage.</t>
  </si>
  <si>
    <t xml:space="preserve">Explain the theory of Differential  Association </t>
  </si>
  <si>
    <t>What is the term of life imprisonment in India</t>
  </si>
  <si>
    <t>Distinguish between parole and probation</t>
  </si>
  <si>
    <t>Explain the Nirbhaya case.</t>
  </si>
</sst>
</file>

<file path=xl/styles.xml><?xml version="1.0" encoding="utf-8"?>
<styleSheet xmlns="http://schemas.openxmlformats.org/spreadsheetml/2006/main">
  <numFmts count="2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₹&quot;\ #,##0;&quot;₹&quot;\ \-#,##0"/>
    <numFmt numFmtId="165" formatCode="&quot;₹&quot;\ #,##0;[Red]&quot;₹&quot;\ \-#,##0"/>
    <numFmt numFmtId="166" formatCode="&quot;₹&quot;\ #,##0.00;&quot;₹&quot;\ \-#,##0.00"/>
    <numFmt numFmtId="167" formatCode="&quot;₹&quot;\ #,##0.00;[Red]&quot;₹&quot;\ \-#,##0.00"/>
    <numFmt numFmtId="168" formatCode="_ &quot;₹&quot;\ * #,##0_ ;_ &quot;₹&quot;\ * \-#,##0_ ;_ &quot;₹&quot;\ * &quot;-&quot;_ ;_ @_ "/>
    <numFmt numFmtId="169" formatCode="_ * #,##0_ ;_ * \-#,##0_ ;_ * &quot;-&quot;_ ;_ @_ "/>
    <numFmt numFmtId="170" formatCode="_ &quot;₹&quot;\ * #,##0.00_ ;_ &quot;₹&quot;\ * \-#,##0.00_ ;_ &quot;₹&quot;\ * &quot;-&quot;??_ ;_ @_ "/>
    <numFmt numFmtId="171" formatCode="_ * #,##0.00_ ;_ * \-#,##0.00_ ;_ * &quot;-&quot;??_ ;_ @_ "/>
    <numFmt numFmtId="172" formatCode="&quot;₹&quot;\ #,##0;\-&quot;₹&quot;\ #,##0"/>
    <numFmt numFmtId="173" formatCode="&quot;₹&quot;\ #,##0;[Red]\-&quot;₹&quot;\ #,##0"/>
    <numFmt numFmtId="174" formatCode="&quot;₹&quot;\ #,##0.00;\-&quot;₹&quot;\ #,##0.00"/>
    <numFmt numFmtId="175" formatCode="&quot;₹&quot;\ #,##0.00;[Red]\-&quot;₹&quot;\ #,##0.00"/>
    <numFmt numFmtId="176" formatCode="_-&quot;₹&quot;\ * #,##0_-;\-&quot;₹&quot;\ * #,##0_-;_-&quot;₹&quot;\ * &quot;-&quot;_-;_-@_-"/>
    <numFmt numFmtId="177" formatCode="_-* #,##0_-;\-* #,##0_-;_-* &quot;-&quot;_-;_-@_-"/>
    <numFmt numFmtId="178" formatCode="_-&quot;₹&quot;\ * #,##0.00_-;\-&quot;₹&quot;\ * #,##0.00_-;_-&quot;₹&quot;\ * &quot;-&quot;??_-;_-@_-"/>
    <numFmt numFmtId="179" formatCode="_-* #,##0.00_-;\-* #,##0.00_-;_-* &quot;-&quot;??_-;_-@_-"/>
  </numFmts>
  <fonts count="48"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1"/>
      <name val="Calibri"/>
      <family val="0"/>
    </font>
    <font>
      <sz val="12"/>
      <color indexed="8"/>
      <name val="Times New Roman"/>
      <family val="0"/>
    </font>
    <font>
      <sz val="12"/>
      <color indexed="63"/>
      <name val="Times New Roman"/>
      <family val="0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54"/>
      <name val="Calibri Light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0"/>
    </font>
    <font>
      <b/>
      <sz val="11"/>
      <color rgb="FFFF0000"/>
      <name val="Calibri"/>
      <family val="0"/>
    </font>
    <font>
      <sz val="12"/>
      <color theme="1"/>
      <name val="Times New Roman"/>
      <family val="0"/>
    </font>
    <font>
      <sz val="12"/>
      <color rgb="FF000000"/>
      <name val="Times New Roman"/>
      <family val="0"/>
    </font>
    <font>
      <sz val="12"/>
      <color rgb="FF202124"/>
      <name val="Times New Roman"/>
      <family val="0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3F3F3F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4" fillId="27" borderId="1" applyNumberFormat="0" applyAlignment="0" applyProtection="0"/>
    <xf numFmtId="0" fontId="43" fillId="28" borderId="2" applyNumberFormat="0" applyAlignment="0" applyProtection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176" fontId="0" fillId="0" borderId="0" applyFill="0" applyBorder="0" applyAlignment="0" applyProtection="0"/>
    <xf numFmtId="0" fontId="42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0" fillId="0" borderId="3" applyNumberFormat="0" applyFill="0" applyAlignment="0" applyProtection="0"/>
    <xf numFmtId="0" fontId="39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7" fillId="30" borderId="1" applyNumberFormat="0" applyAlignment="0" applyProtection="0"/>
    <xf numFmtId="0" fontId="36" fillId="0" borderId="6" applyNumberFormat="0" applyFill="0" applyAlignment="0" applyProtection="0"/>
    <xf numFmtId="0" fontId="35" fillId="31" borderId="0" applyNumberFormat="0" applyBorder="0" applyAlignment="0" applyProtection="0"/>
    <xf numFmtId="0" fontId="0" fillId="32" borderId="7" applyNumberFormat="0" applyAlignment="0" applyProtection="0"/>
    <xf numFmtId="0" fontId="34" fillId="27" borderId="8" applyNumberFormat="0" applyAlignment="0" applyProtection="0"/>
    <xf numFmtId="9" fontId="0" fillId="0" borderId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Font="1" applyAlignment="1">
      <alignment/>
    </xf>
    <xf numFmtId="0" fontId="2" fillId="0" borderId="0" xfId="0" applyFont="1" applyAlignment="1" applyProtection="1">
      <alignment/>
      <protection hidden="1"/>
    </xf>
    <xf numFmtId="0" fontId="29" fillId="0" borderId="0" xfId="0" applyFont="1" applyAlignment="1" applyProtection="1">
      <alignment/>
      <protection hidden="1"/>
    </xf>
    <xf numFmtId="0" fontId="30" fillId="0" borderId="0" xfId="0" applyFont="1" applyFill="1" applyAlignment="1" applyProtection="1">
      <alignment/>
      <protection hidden="1"/>
    </xf>
    <xf numFmtId="0" fontId="30" fillId="0" borderId="0" xfId="0" applyFont="1" applyAlignment="1" applyProtection="1">
      <alignment/>
      <protection hidden="1"/>
    </xf>
    <xf numFmtId="0" fontId="0" fillId="0" borderId="0" xfId="0" applyFont="1" applyAlignment="1" applyProtection="1">
      <alignment/>
      <protection hidden="1"/>
    </xf>
    <xf numFmtId="0" fontId="0" fillId="0" borderId="0" xfId="0" applyFont="1" applyAlignment="1" applyProtection="1">
      <alignment/>
      <protection hidden="1"/>
    </xf>
    <xf numFmtId="16" fontId="0" fillId="0" borderId="0" xfId="0" applyNumberFormat="1" applyFont="1" applyAlignment="1" applyProtection="1">
      <alignment/>
      <protection hidden="1"/>
    </xf>
    <xf numFmtId="0" fontId="2" fillId="0" borderId="0" xfId="0" applyFont="1" applyAlignment="1" applyProtection="1">
      <alignment horizontal="left"/>
      <protection hidden="1"/>
    </xf>
    <xf numFmtId="0" fontId="29" fillId="0" borderId="0" xfId="0" applyFont="1" applyBorder="1" applyAlignment="1" applyProtection="1">
      <alignment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9" fillId="0" borderId="0" xfId="0" applyFont="1" applyAlignment="1" applyProtection="1">
      <alignment/>
      <protection hidden="1" locked="0"/>
    </xf>
    <xf numFmtId="0" fontId="30" fillId="0" borderId="0" xfId="0" applyFont="1" applyAlignment="1" applyProtection="1">
      <alignment/>
      <protection hidden="1" locked="0"/>
    </xf>
    <xf numFmtId="0" fontId="0" fillId="0" borderId="0" xfId="0" applyFont="1" applyAlignment="1" applyProtection="1">
      <alignment/>
      <protection hidden="1" locked="0"/>
    </xf>
    <xf numFmtId="0" fontId="0" fillId="0" borderId="0" xfId="0" applyFont="1" applyBorder="1" applyAlignment="1" applyProtection="1">
      <alignment/>
      <protection hidden="1" locked="0"/>
    </xf>
    <xf numFmtId="0" fontId="29" fillId="0" borderId="0" xfId="0" applyNumberFormat="1" applyFont="1" applyBorder="1" applyAlignment="1" applyProtection="1">
      <alignment/>
      <protection hidden="1"/>
    </xf>
    <xf numFmtId="0" fontId="0" fillId="0" borderId="0" xfId="0" applyFont="1" applyFill="1" applyAlignment="1" applyProtection="1">
      <alignment/>
      <protection hidden="1" locked="0"/>
    </xf>
    <xf numFmtId="0" fontId="29" fillId="0" borderId="0" xfId="0" applyNumberFormat="1" applyFont="1" applyAlignment="1" applyProtection="1">
      <alignment/>
      <protection hidden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/>
    </xf>
    <xf numFmtId="0" fontId="3" fillId="0" borderId="0" xfId="0" applyFont="1" applyBorder="1" applyAlignment="1" applyProtection="1">
      <alignment/>
      <protection hidden="1" locked="0"/>
    </xf>
    <xf numFmtId="0" fontId="28" fillId="0" borderId="0" xfId="0" applyFont="1" applyAlignment="1">
      <alignment horizontal="justify" vertical="center"/>
    </xf>
    <xf numFmtId="0" fontId="3" fillId="0" borderId="0" xfId="0" applyFont="1" applyFill="1" applyBorder="1" applyAlignment="1" applyProtection="1">
      <alignment/>
      <protection hidden="1" locked="0"/>
    </xf>
    <xf numFmtId="0" fontId="3" fillId="0" borderId="0" xfId="0" applyFont="1" applyAlignment="1" applyProtection="1">
      <alignment/>
      <protection hidden="1" locked="0"/>
    </xf>
    <xf numFmtId="0" fontId="3" fillId="0" borderId="0" xfId="0" applyFont="1" applyFill="1" applyAlignment="1" applyProtection="1">
      <alignment/>
      <protection hidden="1" locked="0"/>
    </xf>
    <xf numFmtId="0" fontId="27" fillId="0" borderId="0" xfId="0" applyFont="1" applyAlignment="1">
      <alignment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 indent="6"/>
    </xf>
    <xf numFmtId="0" fontId="26" fillId="0" borderId="0" xfId="0" applyFont="1" applyAlignment="1">
      <alignment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/>
      <protection hidden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5" fillId="0" borderId="10" xfId="0" applyFont="1" applyBorder="1" applyAlignment="1">
      <alignment/>
    </xf>
    <xf numFmtId="0" fontId="2" fillId="0" borderId="10" xfId="0" applyFont="1" applyBorder="1" applyAlignment="1">
      <alignment wrapText="1"/>
    </xf>
  </cellXfs>
  <cellStyles count="47">
    <cellStyle name="Normal" xfId="0" builtinId="0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" xfId="42" builtinId="3"/>
    <cellStyle name="Comma [0]" xfId="43" builtinId="6"/>
    <cellStyle name="Currency" xfId="44" builtinId="4"/>
    <cellStyle name="Currency [0]" xfId="45" builtinId="7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Percent" xfId="57" builtinId="5"/>
    <cellStyle name="Title" xfId="58"/>
    <cellStyle name="Total" xfId="59"/>
    <cellStyle name="Warning Text" xfId="60"/>
  </cellStyles>
  <dxfs count="21"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font>
        <color rgb="FFC00000"/>
      </font>
      <fill>
        <patternFill>
          <bgColor theme="5" tint="0.7999799847602844"/>
        </patternFill>
      </fill>
    </dxf>
    <dxf>
      <protection hidden="1" locked="0"/>
    </dxf>
    <dxf>
      <fill>
        <patternFill patternType="none">
          <fgColor indexed="64"/>
          <bgColor indexed="65"/>
        </patternFill>
      </fill>
      <protection hidden="1" locked="0"/>
    </dxf>
    <dxf>
      <font>
        <u val="none"/>
        <strike val="0"/>
        <sz val="11"/>
        <color auto="1"/>
      </font>
      <protection hidden="1" locked="0"/>
    </dxf>
    <dxf>
      <font>
        <u val="none"/>
        <strike val="0"/>
        <sz val="11"/>
        <color auto="1"/>
      </font>
      <protection hidden="1" locked="0"/>
    </dxf>
    <dxf>
      <font>
        <b/>
        <i val="0"/>
        <u val="none"/>
        <strike val="0"/>
        <sz val="11"/>
        <color auto="1"/>
      </font>
      <alignment horizontal="left" vertical="bottom" textRotation="0" wrapText="1" indent="0" shrinkToFit="0"/>
      <border>
        <left style="thin">
          <color rgb="FF000000"/>
        </left>
        <right style="thin">
          <color rgb="FF000000"/>
        </right>
        <top>
          <color rgb="FF000000"/>
        </top>
        <bottom>
          <color rgb="FF000000"/>
        </bottom>
      </border>
      <protection hidden="1" locked="0"/>
    </dxf>
    <dxf>
      <protection hidden="1" locked="0"/>
    </dxf>
    <dxf>
      <font>
        <color rgb="FFC00000"/>
      </font>
      <fill>
        <patternFill>
          <bgColor theme="5" tint="0.79997998476028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5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1" name="Table1" displayName="Table1" ref="A18:BG42" totalsRowShown="0" headerRowDxfId="18" dataDxfId="19">
  <tableColumns count="59">
    <tableColumn id="1" uniqueName="0" name="Difficulty Level (Low-1,Medium-2,High -3)" dataDxfId="14"/>
    <tableColumn id="2" uniqueName="0" name="Author" dataDxfId="14"/>
    <tableColumn id="4" uniqueName="0" name="No. of Options(2-6)" dataDxfId="14"/>
    <tableColumn id="5" uniqueName="0" name="Item Text" dataDxfId="14"/>
    <tableColumn id="6" uniqueName="0" name="Item Image" dataDxfId="14"/>
    <tableColumn id="7" uniqueName="0" name="Backward Linkage" dataDxfId="14"/>
    <tableColumn id="8" uniqueName="0" name="Forward Linkage" dataDxfId="14"/>
    <tableColumn id="9" uniqueName="0" name="Reference" dataDxfId="14"/>
    <tableColumn id="10" uniqueName="0" name="Feedback Correct" dataDxfId="14"/>
    <tableColumn id="11" uniqueName="0" name="Feedback Incorrect" dataDxfId="14"/>
    <tableColumn id="12" uniqueName="0" name="Instructions" dataDxfId="14"/>
    <tableColumn id="13" uniqueName="0" name="Option Text 1" dataDxfId="14"/>
    <tableColumn id="14" uniqueName="0" name="Option Image 1" dataDxfId="14"/>
    <tableColumn id="15" uniqueName="0" name="Reference for Option 1" dataDxfId="14"/>
    <tableColumn id="16" uniqueName="0" name="Justification for Option 1" dataDxfId="14"/>
    <tableColumn id="17" uniqueName="0" name="Justification Image for Option 1" dataDxfId="14"/>
    <tableColumn id="18" uniqueName="0" name="Option Text 2" dataDxfId="14"/>
    <tableColumn id="19" uniqueName="0" name="Option Image 2" dataDxfId="14"/>
    <tableColumn id="20" uniqueName="0" name="Reference for Option 2" dataDxfId="14"/>
    <tableColumn id="21" uniqueName="0" name="Justification for Option 2" dataDxfId="14"/>
    <tableColumn id="22" uniqueName="0" name="Justification Image for Option 2" dataDxfId="14"/>
    <tableColumn id="23" uniqueName="0" name="Option Text 3" dataDxfId="14"/>
    <tableColumn id="24" uniqueName="0" name="Option Image 3" dataDxfId="15"/>
    <tableColumn id="25" uniqueName="0" name="Reference for Option 3" dataDxfId="14"/>
    <tableColumn id="26" uniqueName="0" name="Justification for Option 3" dataDxfId="14"/>
    <tableColumn id="27" uniqueName="0" name="Justification Image for Option 3" dataDxfId="14"/>
    <tableColumn id="28" uniqueName="0" name="Option Text 4" dataDxfId="14"/>
    <tableColumn id="29" uniqueName="0" name="Option Image 4" dataDxfId="14"/>
    <tableColumn id="30" uniqueName="0" name="Reference for Option 4" dataDxfId="14"/>
    <tableColumn id="31" uniqueName="0" name="Justification for Option 4" dataDxfId="14"/>
    <tableColumn id="32" uniqueName="0" name="Justification Image for Option 4" dataDxfId="14"/>
    <tableColumn id="33" uniqueName="0" name="Option Text 5" dataDxfId="14"/>
    <tableColumn id="34" uniqueName="0" name="Option Image 5" dataDxfId="14"/>
    <tableColumn id="35" uniqueName="0" name="Reference for Option 5" dataDxfId="14"/>
    <tableColumn id="36" uniqueName="0" name="Justification for Option 5" dataDxfId="14"/>
    <tableColumn id="37" uniqueName="0" name="Justification Image for Option 5" dataDxfId="14"/>
    <tableColumn id="38" uniqueName="0" name="Option Text 6" dataDxfId="14"/>
    <tableColumn id="39" uniqueName="0" name="Option Image 6" dataDxfId="14"/>
    <tableColumn id="40" uniqueName="0" name="Reference for Option 6" dataDxfId="14"/>
    <tableColumn id="41" uniqueName="0" name="Justification for Option 6" dataDxfId="14"/>
    <tableColumn id="42" uniqueName="0" name="Justification Image for Option 6" dataDxfId="14"/>
    <tableColumn id="43" uniqueName="0" name="Correct Option" dataDxfId="14"/>
    <tableColumn id="44" uniqueName="0" name="DifficultyCheck" dataDxfId="16"/>
    <tableColumn id="45" uniqueName="0" name="Option Check" dataDxfId="16"/>
    <tableColumn id="46" uniqueName="0" name="Question Blank Check" dataDxfId="16"/>
    <tableColumn id="47" uniqueName="0" name="Question Image Check" dataDxfId="16"/>
    <tableColumn id="48" uniqueName="0" name="Check Option1" dataDxfId="16"/>
    <tableColumn id="49" uniqueName="0" name="Image Check Option1" dataDxfId="17"/>
    <tableColumn id="61" uniqueName="0" name="Check Option2" dataDxfId="16"/>
    <tableColumn id="62" uniqueName="0" name="Image Check Option2" dataDxfId="17"/>
    <tableColumn id="63" uniqueName="0" name="Check Option3" dataDxfId="16"/>
    <tableColumn id="64" uniqueName="0" name="Image Check Option3" dataDxfId="17"/>
    <tableColumn id="65" uniqueName="0" name="Check Option4" dataDxfId="16"/>
    <tableColumn id="66" uniqueName="0" name="Image Check Option4" dataDxfId="17"/>
    <tableColumn id="67" uniqueName="0" name="Check Option5" dataDxfId="16"/>
    <tableColumn id="68" uniqueName="0" name="Image Check Option5" dataDxfId="17"/>
    <tableColumn id="69" uniqueName="0" name="Check Option6" dataDxfId="16"/>
    <tableColumn id="70" uniqueName="0" name="Image Check Option6" dataDxfId="17"/>
    <tableColumn id="71" uniqueName="0" name="Correct Option Check" dataDxfId="16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ce3bb5-613c-44a2-b352-c6f7c53b161e}">
  <sheetPr codeName="Sheet1"/>
  <dimension ref="A1:CV42"/>
  <sheetViews>
    <sheetView tabSelected="1" workbookViewId="0" topLeftCell="A7">
      <selection pane="topLeft" activeCell="D13" sqref="D13"/>
    </sheetView>
  </sheetViews>
  <sheetFormatPr defaultColWidth="8.858816964285714" defaultRowHeight="15"/>
  <cols>
    <col min="1" max="1" width="16" style="16" customWidth="1"/>
    <col min="2" max="3" width="20.428571428571427" style="16" customWidth="1"/>
    <col min="4" max="4" width="61" style="16" customWidth="1"/>
    <col min="5" max="5" width="13.142857142857142" style="16" hidden="1" customWidth="1"/>
    <col min="6" max="6" width="18.571428571428573" style="16" hidden="1" customWidth="1"/>
    <col min="7" max="7" width="17.428571428571427" style="16" hidden="1" customWidth="1"/>
    <col min="8" max="8" width="12.428571428571429" style="16" hidden="1" customWidth="1"/>
    <col min="9" max="9" width="18.428571428571427" style="16" hidden="1" customWidth="1"/>
    <col min="10" max="10" width="19.857142857142858" style="16" hidden="1" customWidth="1"/>
    <col min="11" max="11" width="13.428571428571429" style="16" hidden="1" customWidth="1"/>
    <col min="12" max="12" width="20.428571428571427" style="16" customWidth="1"/>
    <col min="13" max="13" width="16.428571428571427" style="16" hidden="1" customWidth="1"/>
    <col min="14" max="14" width="23.428571428571427" style="16" hidden="1" customWidth="1"/>
    <col min="15" max="15" width="26" style="16" hidden="1" customWidth="1"/>
    <col min="16" max="16" width="32.42857142857143" style="16" hidden="1" customWidth="1"/>
    <col min="17" max="17" width="21.428571428571427" style="16" customWidth="1"/>
    <col min="18" max="18" width="16.428571428571427" style="16" hidden="1" customWidth="1"/>
    <col min="19" max="19" width="23.428571428571427" style="16" hidden="1" customWidth="1"/>
    <col min="20" max="20" width="26" style="16" hidden="1" customWidth="1"/>
    <col min="21" max="21" width="32.42857142857143" style="16" hidden="1" customWidth="1"/>
    <col min="22" max="22" width="20.428571428571427" style="16" customWidth="1"/>
    <col min="23" max="23" width="16.428571428571427" style="16" hidden="1" customWidth="1"/>
    <col min="24" max="24" width="23.428571428571427" style="16" hidden="1" customWidth="1"/>
    <col min="25" max="25" width="26" style="16" hidden="1" customWidth="1"/>
    <col min="26" max="26" width="32.42857142857143" style="16" hidden="1" customWidth="1"/>
    <col min="27" max="27" width="15" style="16" customWidth="1"/>
    <col min="28" max="28" width="16.428571428571427" style="16" hidden="1" customWidth="1"/>
    <col min="29" max="29" width="23.428571428571427" style="16" hidden="1" customWidth="1"/>
    <col min="30" max="30" width="26" style="16" hidden="1" customWidth="1"/>
    <col min="31" max="31" width="32.42857142857143" style="16" hidden="1" customWidth="1"/>
    <col min="32" max="32" width="15" style="16" hidden="1" customWidth="1"/>
    <col min="33" max="33" width="16.428571428571427" style="16" hidden="1" customWidth="1"/>
    <col min="34" max="34" width="23.428571428571427" style="16" hidden="1" customWidth="1"/>
    <col min="35" max="35" width="26" style="16" hidden="1" customWidth="1"/>
    <col min="36" max="36" width="32.42857142857143" style="16" hidden="1" customWidth="1"/>
    <col min="37" max="37" width="15" style="16" hidden="1" customWidth="1"/>
    <col min="38" max="38" width="16.428571428571427" style="16" hidden="1" customWidth="1"/>
    <col min="39" max="39" width="23.428571428571427" style="16" hidden="1" customWidth="1"/>
    <col min="40" max="40" width="26" style="16" hidden="1" customWidth="1"/>
    <col min="41" max="41" width="32.42857142857143" style="16" hidden="1" customWidth="1"/>
    <col min="42" max="42" width="16.142857142857142" style="16" customWidth="1"/>
    <col min="43" max="59" width="9.142857142857142" style="14" hidden="1" customWidth="1"/>
    <col min="60" max="99" width="8.857142857142858" style="14"/>
    <col min="100" max="100" width="8.857142857142858" style="15"/>
    <col min="101" max="16384" width="8.857142857142858" style="16"/>
  </cols>
  <sheetData>
    <row r="1" spans="1:100" s="5" customFormat="1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3" t="str">
        <f>IF(SUM('MCSC New Item'!$AQ$19:$BG$42)&gt;0,"F","T")</f>
        <v>F</v>
      </c>
      <c r="CV1" s="4"/>
    </row>
    <row r="2" spans="1:100" s="5" customFormat="1" ht="15">
      <c r="A2" s="38" t="s">
        <v>1</v>
      </c>
      <c r="B2" s="1" t="s">
        <v>2</v>
      </c>
      <c r="C2" s="6"/>
      <c r="D2" s="6"/>
      <c r="E2" s="6"/>
      <c r="F2" s="6"/>
      <c r="G2" s="6"/>
      <c r="H2" s="6"/>
      <c r="I2" s="6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4" t="s">
        <v>75</v>
      </c>
    </row>
    <row r="3" spans="1:100" s="5" customFormat="1" ht="15">
      <c r="A3" s="39"/>
      <c r="B3" s="1" t="s">
        <v>3</v>
      </c>
      <c r="C3" s="6"/>
      <c r="D3" s="6"/>
      <c r="E3" s="6"/>
      <c r="F3" s="6"/>
      <c r="G3" s="6"/>
      <c r="H3" s="6"/>
      <c r="I3" s="6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4" t="s">
        <v>91</v>
      </c>
    </row>
    <row r="4" spans="1:100" s="5" customFormat="1" ht="15">
      <c r="A4" s="39"/>
      <c r="B4" s="1" t="s">
        <v>4</v>
      </c>
      <c r="C4" s="6"/>
      <c r="D4" s="6"/>
      <c r="E4" s="6"/>
      <c r="F4" s="6"/>
      <c r="G4" s="6"/>
      <c r="H4" s="6"/>
      <c r="I4" s="6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4" t="s">
        <v>76</v>
      </c>
    </row>
    <row r="5" spans="1:100" s="5" customFormat="1" ht="15">
      <c r="A5" s="39"/>
      <c r="B5" s="1" t="s">
        <v>5</v>
      </c>
      <c r="C5" s="6"/>
      <c r="D5" s="6"/>
      <c r="E5" s="6"/>
      <c r="F5" s="6"/>
      <c r="G5" s="6"/>
      <c r="H5" s="6"/>
      <c r="I5" s="6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4" t="s">
        <v>92</v>
      </c>
    </row>
    <row r="6" spans="1:100" s="5" customFormat="1" ht="15">
      <c r="A6" s="39"/>
      <c r="B6" s="1" t="s">
        <v>6</v>
      </c>
      <c r="C6" s="6"/>
      <c r="D6" s="6"/>
      <c r="E6" s="6"/>
      <c r="F6" s="6"/>
      <c r="G6" s="6"/>
      <c r="H6" s="6"/>
      <c r="I6" s="6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4" t="s">
        <v>77</v>
      </c>
    </row>
    <row r="7" spans="1:100" s="5" customFormat="1" ht="15">
      <c r="A7" s="39"/>
      <c r="B7" s="1" t="s">
        <v>7</v>
      </c>
      <c r="C7" s="6"/>
      <c r="D7" s="6"/>
      <c r="E7" s="6"/>
      <c r="F7" s="6"/>
      <c r="G7" s="6"/>
      <c r="H7" s="6"/>
      <c r="I7" s="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4" t="s">
        <v>78</v>
      </c>
    </row>
    <row r="8" spans="1:100" s="5" customFormat="1" ht="15">
      <c r="A8" s="39"/>
      <c r="B8" s="1" t="s">
        <v>8</v>
      </c>
      <c r="C8" s="6"/>
      <c r="D8" s="6"/>
      <c r="E8" s="6"/>
      <c r="F8" s="6"/>
      <c r="G8" s="6"/>
      <c r="H8" s="6"/>
      <c r="I8" s="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4" t="s">
        <v>79</v>
      </c>
    </row>
    <row r="9" spans="1:100" s="5" customFormat="1" ht="15">
      <c r="A9" s="39"/>
      <c r="B9" s="1" t="s">
        <v>9</v>
      </c>
      <c r="C9" s="6"/>
      <c r="D9" s="6"/>
      <c r="E9" s="6"/>
      <c r="F9" s="6"/>
      <c r="G9" s="6"/>
      <c r="H9" s="6"/>
      <c r="I9" s="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4" t="s">
        <v>80</v>
      </c>
    </row>
    <row r="10" spans="1:100" s="5" customFormat="1" ht="15">
      <c r="A10" s="39"/>
      <c r="B10" s="1" t="s">
        <v>10</v>
      </c>
      <c r="C10" s="6"/>
      <c r="D10" s="6"/>
      <c r="E10" s="6"/>
      <c r="F10" s="6"/>
      <c r="G10" s="6"/>
      <c r="H10" s="6"/>
      <c r="I10" s="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4" t="s">
        <v>81</v>
      </c>
    </row>
    <row r="11" spans="1:100" s="5" customFormat="1" ht="15">
      <c r="A11" s="39"/>
      <c r="B11" s="1" t="s">
        <v>11</v>
      </c>
      <c r="C11" s="6"/>
      <c r="D11" s="6"/>
      <c r="E11" s="6"/>
      <c r="F11" s="6"/>
      <c r="G11" s="6"/>
      <c r="H11" s="6"/>
      <c r="I11" s="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4" t="s">
        <v>82</v>
      </c>
    </row>
    <row r="12" spans="1:100" s="5" customFormat="1" ht="15">
      <c r="A12" s="39"/>
      <c r="B12" s="1" t="s">
        <v>12</v>
      </c>
      <c r="C12" s="6"/>
      <c r="D12" s="6"/>
      <c r="E12" s="6"/>
      <c r="F12" s="6"/>
      <c r="G12" s="6"/>
      <c r="H12" s="6"/>
      <c r="I12" s="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4" t="s">
        <v>83</v>
      </c>
    </row>
    <row r="13" spans="1:100" s="5" customFormat="1" ht="15">
      <c r="A13" s="39"/>
      <c r="B13" s="1" t="s">
        <v>13</v>
      </c>
      <c r="C13" s="6"/>
      <c r="D13" s="6"/>
      <c r="E13" s="6"/>
      <c r="F13" s="6"/>
      <c r="G13" s="6"/>
      <c r="H13" s="6"/>
      <c r="I13" s="6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4" t="s">
        <v>84</v>
      </c>
    </row>
    <row r="14" spans="1:100" s="5" customFormat="1" ht="15">
      <c r="A14" s="39"/>
      <c r="B14" s="1" t="s">
        <v>14</v>
      </c>
      <c r="C14" s="6"/>
      <c r="D14" s="6"/>
      <c r="E14" s="6"/>
      <c r="F14" s="6"/>
      <c r="G14" s="6"/>
      <c r="H14" s="6"/>
      <c r="I14" s="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4" t="s">
        <v>85</v>
      </c>
    </row>
    <row r="15" spans="3:4 43:100" s="5" customFormat="1" ht="15">
      <c r="C15" s="7"/>
      <c r="D15" s="7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4" t="s">
        <v>86</v>
      </c>
    </row>
    <row r="16" spans="1:2 43:100" s="5" customFormat="1" ht="15">
      <c r="A16" s="8" t="s">
        <v>15</v>
      </c>
      <c r="B16" s="8" t="s">
        <v>16</v>
      </c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4" t="s">
        <v>87</v>
      </c>
    </row>
    <row r="17" spans="1:4 43:100" s="5" customFormat="1" ht="15">
      <c r="A17" s="8" t="s">
        <v>17</v>
      </c>
      <c r="B17" s="8">
        <v>32714</v>
      </c>
      <c r="C17" s="8" t="s">
        <v>18</v>
      </c>
      <c r="D17" s="8" t="s">
        <v>93</v>
      </c>
      <c r="AQ17" s="9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4" t="s">
        <v>88</v>
      </c>
    </row>
    <row r="18" spans="1:100" s="5" customFormat="1" ht="45">
      <c r="A18" s="10" t="s">
        <v>19</v>
      </c>
      <c r="B18" s="11" t="s">
        <v>20</v>
      </c>
      <c r="C18" s="12" t="s">
        <v>21</v>
      </c>
      <c r="D18" s="11" t="s">
        <v>22</v>
      </c>
      <c r="E18" s="11" t="s">
        <v>23</v>
      </c>
      <c r="F18" s="11" t="s">
        <v>24</v>
      </c>
      <c r="G18" s="11" t="s">
        <v>25</v>
      </c>
      <c r="H18" s="11" t="s">
        <v>26</v>
      </c>
      <c r="I18" s="11" t="s">
        <v>27</v>
      </c>
      <c r="J18" s="11" t="s">
        <v>28</v>
      </c>
      <c r="K18" s="11" t="s">
        <v>1</v>
      </c>
      <c r="L18" s="11" t="s">
        <v>29</v>
      </c>
      <c r="M18" s="11" t="s">
        <v>30</v>
      </c>
      <c r="N18" s="11" t="s">
        <v>31</v>
      </c>
      <c r="O18" s="11" t="s">
        <v>32</v>
      </c>
      <c r="P18" s="11" t="s">
        <v>33</v>
      </c>
      <c r="Q18" s="11" t="s">
        <v>34</v>
      </c>
      <c r="R18" s="11" t="s">
        <v>35</v>
      </c>
      <c r="S18" s="11" t="s">
        <v>36</v>
      </c>
      <c r="T18" s="11" t="s">
        <v>37</v>
      </c>
      <c r="U18" s="11" t="s">
        <v>38</v>
      </c>
      <c r="V18" s="11" t="s">
        <v>39</v>
      </c>
      <c r="W18" s="11" t="s">
        <v>40</v>
      </c>
      <c r="X18" s="11" t="s">
        <v>41</v>
      </c>
      <c r="Y18" s="11" t="s">
        <v>42</v>
      </c>
      <c r="Z18" s="11" t="s">
        <v>43</v>
      </c>
      <c r="AA18" s="11" t="s">
        <v>44</v>
      </c>
      <c r="AB18" s="11" t="s">
        <v>45</v>
      </c>
      <c r="AC18" s="11" t="s">
        <v>46</v>
      </c>
      <c r="AD18" s="11" t="s">
        <v>47</v>
      </c>
      <c r="AE18" s="11" t="s">
        <v>48</v>
      </c>
      <c r="AF18" s="11" t="s">
        <v>49</v>
      </c>
      <c r="AG18" s="11" t="s">
        <v>50</v>
      </c>
      <c r="AH18" s="11" t="s">
        <v>51</v>
      </c>
      <c r="AI18" s="11" t="s">
        <v>52</v>
      </c>
      <c r="AJ18" s="11" t="s">
        <v>53</v>
      </c>
      <c r="AK18" s="11" t="s">
        <v>54</v>
      </c>
      <c r="AL18" s="11" t="s">
        <v>55</v>
      </c>
      <c r="AM18" s="11" t="s">
        <v>56</v>
      </c>
      <c r="AN18" s="11" t="s">
        <v>57</v>
      </c>
      <c r="AO18" s="11" t="s">
        <v>58</v>
      </c>
      <c r="AP18" s="12" t="s">
        <v>59</v>
      </c>
      <c r="AQ18" s="13" t="s">
        <v>60</v>
      </c>
      <c r="AR18" s="13" t="s">
        <v>61</v>
      </c>
      <c r="AS18" s="13" t="s">
        <v>62</v>
      </c>
      <c r="AT18" s="13" t="s">
        <v>63</v>
      </c>
      <c r="AU18" s="13" t="s">
        <v>89</v>
      </c>
      <c r="AV18" s="13" t="s">
        <v>90</v>
      </c>
      <c r="AW18" s="13" t="s">
        <v>65</v>
      </c>
      <c r="AX18" s="13" t="s">
        <v>67</v>
      </c>
      <c r="AY18" s="13" t="s">
        <v>68</v>
      </c>
      <c r="AZ18" s="13" t="s">
        <v>66</v>
      </c>
      <c r="BA18" s="13" t="s">
        <v>70</v>
      </c>
      <c r="BB18" s="13" t="s">
        <v>69</v>
      </c>
      <c r="BC18" s="13" t="s">
        <v>72</v>
      </c>
      <c r="BD18" s="13" t="s">
        <v>71</v>
      </c>
      <c r="BE18" s="13" t="s">
        <v>74</v>
      </c>
      <c r="BF18" s="13" t="s">
        <v>73</v>
      </c>
      <c r="BG18" s="13" t="s">
        <v>64</v>
      </c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4"/>
    </row>
    <row r="19" spans="1:59" ht="15.75">
      <c r="A19" s="17">
        <v>1</v>
      </c>
      <c r="B19" s="17"/>
      <c r="C19" s="17">
        <v>4</v>
      </c>
      <c r="D19" s="22" t="s">
        <v>94</v>
      </c>
      <c r="E19" s="23"/>
      <c r="F19" s="23"/>
      <c r="G19" s="23"/>
      <c r="H19" s="23"/>
      <c r="I19" s="23"/>
      <c r="J19" s="23"/>
      <c r="K19" s="23"/>
      <c r="L19" s="24" t="s">
        <v>95</v>
      </c>
      <c r="M19" s="23"/>
      <c r="N19" s="23"/>
      <c r="O19" s="23"/>
      <c r="P19" s="23"/>
      <c r="Q19" s="24" t="s">
        <v>96</v>
      </c>
      <c r="R19" s="23"/>
      <c r="S19" s="23"/>
      <c r="T19" s="23"/>
      <c r="U19" s="23"/>
      <c r="V19" s="24" t="s">
        <v>134</v>
      </c>
      <c r="W19" s="25"/>
      <c r="X19" s="23"/>
      <c r="Y19" s="23"/>
      <c r="Z19" s="23"/>
      <c r="AA19" s="24" t="s">
        <v>135</v>
      </c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>
        <v>3</v>
      </c>
      <c r="AQ19" s="9">
        <f>IF(ISBLANK('MCSC New Item'!$A19),1,0)</f>
        <v>0</v>
      </c>
      <c r="AR19" s="18">
        <f>IF(ISBLANK('MCSC New Item'!$C19),1,0)</f>
        <v>0</v>
      </c>
      <c r="AS19" s="9">
        <f>IF(AND(ISBLANK('MCSC New Item'!$D19),ISBLANK('MCSC New Item'!$E19)),1,0)</f>
        <v>0</v>
      </c>
      <c r="AT19" s="9">
        <f t="array" ref="AT19">IF(ISBLANK('MCSC New Item'!$E19),0,IFERROR(IF(MATCH(1,--EXACT('MCSC New Item'!$E19,$CV:$CV),0),0,1),1))</f>
        <v>0</v>
      </c>
      <c r="AU19" s="9">
        <f>IF(AND(ISBLANK('MCSC New Item'!$L19),ISBLANK('MCSC New Item'!$M19)),1,0)</f>
        <v>0</v>
      </c>
      <c r="AV19" s="9">
        <f t="array" ref="AV19">IF(ISBLANK('MCSC New Item'!$M19),0,IFERROR(IF(MATCH(1,--EXACT('MCSC New Item'!$M19,$CV:$CV),0),0,1),1))</f>
        <v>0</v>
      </c>
      <c r="AW19" s="9">
        <f>IF(AND(ISBLANK('MCSC New Item'!$Q19),ISBLANK('MCSC New Item'!$R19)),1,0)</f>
        <v>0</v>
      </c>
      <c r="AX19" s="9">
        <f t="array" ref="AX19">IF(ISBLANK('MCSC New Item'!$R19),0,IFERROR(IF(MATCH(1,--EXACT('MCSC New Item'!$R19,$CV:$CV),0),0,1),1))</f>
        <v>0</v>
      </c>
      <c r="AY19" s="9">
        <f>IF(AND('MCSC New Item'!$C19&gt;2,ISBLANK('MCSC New Item'!$V19),ISBLANK('MCSC New Item'!$W19)),1,0)</f>
        <v>0</v>
      </c>
      <c r="AZ19" s="9">
        <f t="array" ref="AZ19">IF(ISBLANK('MCSC New Item'!$W19),0,IFERROR(IF(MATCH(1,--EXACT('MCSC New Item'!$W19,$CV:$CV),0),0,1),1))</f>
        <v>0</v>
      </c>
      <c r="BA19" s="9">
        <f>IF(AND('MCSC New Item'!$C19&gt;3,ISBLANK('MCSC New Item'!$AA19),ISBLANK('MCSC New Item'!$AB19)),1,0)</f>
        <v>0</v>
      </c>
      <c r="BB19" s="9">
        <f t="array" ref="BB19">IF(ISBLANK('MCSC New Item'!$AB19),0,IFERROR(IF(MATCH(1,--EXACT('MCSC New Item'!$AB19,$CV:$CV),0),0,1),1))</f>
        <v>0</v>
      </c>
      <c r="BC19" s="9">
        <f>IF(AND('MCSC New Item'!$C19&gt;4,ISBLANK('MCSC New Item'!$AF19),ISBLANK('MCSC New Item'!$AG19)),1,0)</f>
        <v>0</v>
      </c>
      <c r="BD19" s="9">
        <f t="array" ref="BD19">IF(ISBLANK('MCSC New Item'!$AG19),0,IFERROR(IF(MATCH(1,--EXACT('MCSC New Item'!$AG19,$CV:$CV),0),0,1),1))</f>
        <v>0</v>
      </c>
      <c r="BE19" s="9">
        <f>IF(AND('MCSC New Item'!$C19&gt;5,ISBLANK('MCSC New Item'!$AK19),ISBLANK('MCSC New Item'!$AL19)),1,0)</f>
        <v>0</v>
      </c>
      <c r="BF19" s="9">
        <f t="array" ref="BF19">IF(ISBLANK('MCSC New Item'!$AL19),0,IFERROR(IF(MATCH(1,--EXACT('MCSC New Item'!$AL19,$CV:$CV),0),0,1),1))</f>
        <v>0</v>
      </c>
      <c r="BG19" s="9">
        <f>IF(ISBLANK('MCSC New Item'!$AP19),1,0)</f>
        <v>0</v>
      </c>
    </row>
    <row r="20" spans="1:59" ht="15.75">
      <c r="A20" s="16">
        <v>1</v>
      </c>
      <c r="B20" s="17"/>
      <c r="C20" s="17">
        <v>4</v>
      </c>
      <c r="D20" s="26" t="s">
        <v>97</v>
      </c>
      <c r="E20" s="26"/>
      <c r="F20" s="26"/>
      <c r="G20" s="26"/>
      <c r="H20" s="26"/>
      <c r="I20" s="26"/>
      <c r="J20" s="26"/>
      <c r="K20" s="26"/>
      <c r="L20" s="26" t="s">
        <v>95</v>
      </c>
      <c r="M20" s="26"/>
      <c r="N20" s="26"/>
      <c r="O20" s="26"/>
      <c r="P20" s="26"/>
      <c r="Q20" s="26" t="s">
        <v>98</v>
      </c>
      <c r="R20" s="26"/>
      <c r="S20" s="26"/>
      <c r="T20" s="26"/>
      <c r="U20" s="26"/>
      <c r="V20" s="26" t="s">
        <v>99</v>
      </c>
      <c r="W20" s="27"/>
      <c r="X20" s="26"/>
      <c r="Y20" s="26"/>
      <c r="Z20" s="26"/>
      <c r="AA20" s="24" t="s">
        <v>136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>
        <v>2</v>
      </c>
      <c r="AQ20" s="20">
        <f>IF(ISBLANK('MCSC New Item'!$A20),1,0)</f>
        <v>0</v>
      </c>
      <c r="AR20" s="20">
        <f>IF(ISBLANK('MCSC New Item'!$C20),1,0)</f>
        <v>0</v>
      </c>
      <c r="AS20" s="20">
        <f>IF(AND(ISBLANK('MCSC New Item'!$D20),ISBLANK('MCSC New Item'!$E20)),1,0)</f>
        <v>0</v>
      </c>
      <c r="AT20" s="20">
        <f t="array" ref="AT20">IF(ISBLANK('MCSC New Item'!$E20),0,IFERROR(IF(MATCH(1,--EXACT('MCSC New Item'!$E20,$CV:$CV),0),0,1),1))</f>
        <v>0</v>
      </c>
      <c r="AU20" s="20">
        <f>IF(AND(ISBLANK('MCSC New Item'!$L20),ISBLANK('MCSC New Item'!$M20)),1,0)</f>
        <v>0</v>
      </c>
      <c r="AV20" s="2">
        <f t="array" ref="AV20">IF(ISBLANK('MCSC New Item'!$M20),0,IFERROR(IF(MATCH(1,--EXACT('MCSC New Item'!$M20,$CV:$CV),0),0,1),1))</f>
        <v>0</v>
      </c>
      <c r="AW20" s="20">
        <f>IF(AND(ISBLANK('MCSC New Item'!$Q20),ISBLANK('MCSC New Item'!$R20)),1,0)</f>
        <v>0</v>
      </c>
      <c r="AX20" s="2">
        <f t="array" ref="AX20">IF(ISBLANK('MCSC New Item'!$R20),0,IFERROR(IF(MATCH(1,--EXACT('MCSC New Item'!$R20,$CV:$CV),0),0,1),1))</f>
        <v>0</v>
      </c>
      <c r="AY20" s="20">
        <f>IF(AND('MCSC New Item'!$C20&gt;2,ISBLANK('MCSC New Item'!$V20),ISBLANK('MCSC New Item'!$W20)),1,0)</f>
        <v>0</v>
      </c>
      <c r="AZ20" s="2">
        <f t="array" ref="AZ20">IF(ISBLANK('MCSC New Item'!$W20),0,IFERROR(IF(MATCH(1,--EXACT('MCSC New Item'!$W20,$CV:$CV),0),0,1),1))</f>
        <v>0</v>
      </c>
      <c r="BA20" s="20">
        <f>IF(AND('MCSC New Item'!$C20&gt;3,ISBLANK('MCSC New Item'!$AA20),ISBLANK('MCSC New Item'!$AB20)),1,0)</f>
        <v>0</v>
      </c>
      <c r="BB20" s="2">
        <f t="array" ref="BB20">IF(ISBLANK('MCSC New Item'!$AB20),0,IFERROR(IF(MATCH(1,--EXACT('MCSC New Item'!$AB20,$CV:$CV),0),0,1),1))</f>
        <v>0</v>
      </c>
      <c r="BC20" s="20">
        <f>IF(AND('MCSC New Item'!$C20&gt;4,ISBLANK('MCSC New Item'!$AF20),ISBLANK('MCSC New Item'!$AG20)),1,0)</f>
        <v>0</v>
      </c>
      <c r="BD20" s="2">
        <f t="array" ref="BD20">IF(ISBLANK('MCSC New Item'!$AG20),0,IFERROR(IF(MATCH(1,--EXACT('MCSC New Item'!$AG20,$CV:$CV),0),0,1),1))</f>
        <v>0</v>
      </c>
      <c r="BE20" s="20">
        <f>IF(AND('MCSC New Item'!$C20&gt;5,ISBLANK('MCSC New Item'!$AK20),ISBLANK('MCSC New Item'!$AL20)),1,0)</f>
        <v>0</v>
      </c>
      <c r="BF20" s="2">
        <f t="array" ref="BF20">IF(ISBLANK('MCSC New Item'!$AL20),0,IFERROR(IF(MATCH(1,--EXACT('MCSC New Item'!$AL20,$CV:$CV),0),0,1),1))</f>
        <v>0</v>
      </c>
      <c r="BG20" s="20">
        <f>IF(ISBLANK('MCSC New Item'!$AP20),1,0)</f>
        <v>0</v>
      </c>
    </row>
    <row r="21" spans="1:59" ht="15.75">
      <c r="A21" s="16">
        <v>1</v>
      </c>
      <c r="B21" s="17"/>
      <c r="C21" s="17">
        <v>4</v>
      </c>
      <c r="D21" s="26" t="s">
        <v>100</v>
      </c>
      <c r="E21" s="26"/>
      <c r="F21" s="26"/>
      <c r="G21" s="26"/>
      <c r="H21" s="26"/>
      <c r="I21" s="26"/>
      <c r="J21" s="26"/>
      <c r="K21" s="26"/>
      <c r="L21" s="26" t="s">
        <v>101</v>
      </c>
      <c r="M21" s="26"/>
      <c r="N21" s="26"/>
      <c r="O21" s="26"/>
      <c r="P21" s="26"/>
      <c r="Q21" s="24" t="s">
        <v>137</v>
      </c>
      <c r="R21" s="26"/>
      <c r="S21" s="26"/>
      <c r="T21" s="26"/>
      <c r="U21" s="26"/>
      <c r="V21" s="22" t="s">
        <v>102</v>
      </c>
      <c r="W21" s="27"/>
      <c r="X21" s="26"/>
      <c r="Y21" s="26"/>
      <c r="Z21" s="26"/>
      <c r="AA21" s="24" t="s">
        <v>103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>
        <v>1</v>
      </c>
      <c r="AQ21" s="20">
        <f>IF(ISBLANK('MCSC New Item'!$A21),1,0)</f>
        <v>0</v>
      </c>
      <c r="AR21" s="20">
        <f>IF(ISBLANK('MCSC New Item'!$C21),1,0)</f>
        <v>0</v>
      </c>
      <c r="AS21" s="20">
        <f>IF(AND(ISBLANK('MCSC New Item'!$D21),ISBLANK('MCSC New Item'!$E21)),1,0)</f>
        <v>0</v>
      </c>
      <c r="AT21" s="20">
        <f t="array" ref="AT21">IF(ISBLANK('MCSC New Item'!$E21),0,IFERROR(IF(MATCH(1,--EXACT('MCSC New Item'!$E21,$CV:$CV),0),0,1),1))</f>
        <v>0</v>
      </c>
      <c r="AU21" s="20">
        <f>IF(AND(ISBLANK('MCSC New Item'!$L21),ISBLANK('MCSC New Item'!$M21)),1,0)</f>
        <v>0</v>
      </c>
      <c r="AV21" s="2">
        <f t="array" ref="AV21">IF(ISBLANK('MCSC New Item'!$M21),0,IFERROR(IF(MATCH(1,--EXACT('MCSC New Item'!$M21,$CV:$CV),0),0,1),1))</f>
        <v>0</v>
      </c>
      <c r="AW21" s="20">
        <f>IF(AND(ISBLANK('MCSC New Item'!$Q21),ISBLANK('MCSC New Item'!$R21)),1,0)</f>
        <v>0</v>
      </c>
      <c r="AX21" s="2">
        <f t="array" ref="AX21">IF(ISBLANK('MCSC New Item'!$R21),0,IFERROR(IF(MATCH(1,--EXACT('MCSC New Item'!$R21,$CV:$CV),0),0,1),1))</f>
        <v>0</v>
      </c>
      <c r="AY21" s="20">
        <f>IF(AND('MCSC New Item'!$C21&gt;2,ISBLANK('MCSC New Item'!$V21),ISBLANK('MCSC New Item'!$W21)),1,0)</f>
        <v>0</v>
      </c>
      <c r="AZ21" s="2">
        <f t="array" ref="AZ21">IF(ISBLANK('MCSC New Item'!$W21),0,IFERROR(IF(MATCH(1,--EXACT('MCSC New Item'!$W21,$CV:$CV),0),0,1),1))</f>
        <v>0</v>
      </c>
      <c r="BA21" s="20">
        <f>IF(AND('MCSC New Item'!$C21&gt;3,ISBLANK('MCSC New Item'!$AA21),ISBLANK('MCSC New Item'!$AB21)),1,0)</f>
        <v>0</v>
      </c>
      <c r="BB21" s="2">
        <f t="array" ref="BB21">IF(ISBLANK('MCSC New Item'!$AB21),0,IFERROR(IF(MATCH(1,--EXACT('MCSC New Item'!$AB21,$CV:$CV),0),0,1),1))</f>
        <v>0</v>
      </c>
      <c r="BC21" s="20">
        <f>IF(AND('MCSC New Item'!$C21&gt;4,ISBLANK('MCSC New Item'!$AF21),ISBLANK('MCSC New Item'!$AG21)),1,0)</f>
        <v>0</v>
      </c>
      <c r="BD21" s="2">
        <f t="array" ref="BD21">IF(ISBLANK('MCSC New Item'!$AG21),0,IFERROR(IF(MATCH(1,--EXACT('MCSC New Item'!$AG21,$CV:$CV),0),0,1),1))</f>
        <v>0</v>
      </c>
      <c r="BE21" s="20">
        <f>IF(AND('MCSC New Item'!$C21&gt;5,ISBLANK('MCSC New Item'!$AK21),ISBLANK('MCSC New Item'!$AL21)),1,0)</f>
        <v>0</v>
      </c>
      <c r="BF21" s="2">
        <f t="array" ref="BF21">IF(ISBLANK('MCSC New Item'!$AL21),0,IFERROR(IF(MATCH(1,--EXACT('MCSC New Item'!$AL21,$CV:$CV),0),0,1),1))</f>
        <v>0</v>
      </c>
      <c r="BG21" s="20">
        <f>IF(ISBLANK('MCSC New Item'!$AP21),1,0)</f>
        <v>0</v>
      </c>
    </row>
    <row r="22" spans="1:59" ht="31.5">
      <c r="A22" s="16">
        <v>1</v>
      </c>
      <c r="B22" s="17"/>
      <c r="C22" s="17">
        <v>4</v>
      </c>
      <c r="D22" s="24" t="s">
        <v>104</v>
      </c>
      <c r="E22" s="26"/>
      <c r="F22" s="26"/>
      <c r="G22" s="26"/>
      <c r="H22" s="26"/>
      <c r="I22" s="26"/>
      <c r="J22" s="26"/>
      <c r="K22" s="26"/>
      <c r="L22" s="22" t="s">
        <v>105</v>
      </c>
      <c r="M22" s="26"/>
      <c r="N22" s="26"/>
      <c r="O22" s="26"/>
      <c r="P22" s="26"/>
      <c r="Q22" s="22" t="s">
        <v>106</v>
      </c>
      <c r="R22" s="26"/>
      <c r="S22" s="26"/>
      <c r="T22" s="26"/>
      <c r="U22" s="26"/>
      <c r="V22" s="24" t="s">
        <v>107</v>
      </c>
      <c r="W22" s="27"/>
      <c r="X22" s="26"/>
      <c r="Y22" s="26"/>
      <c r="Z22" s="26"/>
      <c r="AA22" s="22" t="s">
        <v>108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>
        <v>3</v>
      </c>
      <c r="AQ22" s="20">
        <f>IF(ISBLANK('MCSC New Item'!$A22),1,0)</f>
        <v>0</v>
      </c>
      <c r="AR22" s="20">
        <f>IF(ISBLANK('MCSC New Item'!$C22),1,0)</f>
        <v>0</v>
      </c>
      <c r="AS22" s="20">
        <f>IF(AND(ISBLANK('MCSC New Item'!$D22),ISBLANK('MCSC New Item'!$E22)),1,0)</f>
        <v>0</v>
      </c>
      <c r="AT22" s="20">
        <f t="array" ref="AT22">IF(ISBLANK('MCSC New Item'!$E22),0,IFERROR(IF(MATCH(1,--EXACT('MCSC New Item'!$E22,$CV:$CV),0),0,1),1))</f>
        <v>0</v>
      </c>
      <c r="AU22" s="20">
        <f>IF(AND(ISBLANK('MCSC New Item'!$L22),ISBLANK('MCSC New Item'!$M22)),1,0)</f>
        <v>0</v>
      </c>
      <c r="AV22" s="2">
        <f t="array" ref="AV22">IF(ISBLANK('MCSC New Item'!$M22),0,IFERROR(IF(MATCH(1,--EXACT('MCSC New Item'!$M22,$CV:$CV),0),0,1),1))</f>
        <v>0</v>
      </c>
      <c r="AW22" s="20">
        <f>IF(AND(ISBLANK('MCSC New Item'!$Q22),ISBLANK('MCSC New Item'!$R22)),1,0)</f>
        <v>0</v>
      </c>
      <c r="AX22" s="2">
        <f t="array" ref="AX22">IF(ISBLANK('MCSC New Item'!$R22),0,IFERROR(IF(MATCH(1,--EXACT('MCSC New Item'!$R22,$CV:$CV),0),0,1),1))</f>
        <v>0</v>
      </c>
      <c r="AY22" s="20">
        <f>IF(AND('MCSC New Item'!$C22&gt;2,ISBLANK('MCSC New Item'!$V22),ISBLANK('MCSC New Item'!$W22)),1,0)</f>
        <v>0</v>
      </c>
      <c r="AZ22" s="2">
        <f t="array" ref="AZ22">IF(ISBLANK('MCSC New Item'!$W22),0,IFERROR(IF(MATCH(1,--EXACT('MCSC New Item'!$W22,$CV:$CV),0),0,1),1))</f>
        <v>0</v>
      </c>
      <c r="BA22" s="20">
        <f>IF(AND('MCSC New Item'!$C22&gt;3,ISBLANK('MCSC New Item'!$AA22),ISBLANK('MCSC New Item'!$AB22)),1,0)</f>
        <v>0</v>
      </c>
      <c r="BB22" s="2">
        <f t="array" ref="BB22">IF(ISBLANK('MCSC New Item'!$AB22),0,IFERROR(IF(MATCH(1,--EXACT('MCSC New Item'!$AB22,$CV:$CV),0),0,1),1))</f>
        <v>0</v>
      </c>
      <c r="BC22" s="20">
        <f>IF(AND('MCSC New Item'!$C22&gt;4,ISBLANK('MCSC New Item'!$AF22),ISBLANK('MCSC New Item'!$AG22)),1,0)</f>
        <v>0</v>
      </c>
      <c r="BD22" s="2">
        <f t="array" ref="BD22">IF(ISBLANK('MCSC New Item'!$AG22),0,IFERROR(IF(MATCH(1,--EXACT('MCSC New Item'!$AG22,$CV:$CV),0),0,1),1))</f>
        <v>0</v>
      </c>
      <c r="BE22" s="20">
        <f>IF(AND('MCSC New Item'!$C22&gt;5,ISBLANK('MCSC New Item'!$AK22),ISBLANK('MCSC New Item'!$AL22)),1,0)</f>
        <v>0</v>
      </c>
      <c r="BF22" s="2">
        <f t="array" ref="BF22">IF(ISBLANK('MCSC New Item'!$AL22),0,IFERROR(IF(MATCH(1,--EXACT('MCSC New Item'!$AL22,$CV:$CV),0),0,1),1))</f>
        <v>0</v>
      </c>
      <c r="BG22" s="20">
        <f>IF(ISBLANK('MCSC New Item'!$AP22),1,0)</f>
        <v>0</v>
      </c>
    </row>
    <row r="23" spans="1:59" ht="15.75">
      <c r="A23" s="16">
        <v>1</v>
      </c>
      <c r="B23" s="17"/>
      <c r="C23" s="17">
        <v>4</v>
      </c>
      <c r="D23" s="24" t="s">
        <v>138</v>
      </c>
      <c r="E23" s="26"/>
      <c r="F23" s="26"/>
      <c r="G23" s="26"/>
      <c r="H23" s="26"/>
      <c r="I23" s="26"/>
      <c r="J23" s="26"/>
      <c r="K23" s="26"/>
      <c r="L23" s="24" t="s">
        <v>109</v>
      </c>
      <c r="M23" s="26"/>
      <c r="N23" s="26"/>
      <c r="O23" s="26"/>
      <c r="P23" s="26"/>
      <c r="Q23" s="24" t="s">
        <v>110</v>
      </c>
      <c r="R23" s="26"/>
      <c r="S23" s="26"/>
      <c r="T23" s="26"/>
      <c r="U23" s="26"/>
      <c r="V23" s="24" t="s">
        <v>111</v>
      </c>
      <c r="W23" s="27"/>
      <c r="X23" s="26"/>
      <c r="Y23" s="26"/>
      <c r="Z23" s="26"/>
      <c r="AA23" s="24" t="s">
        <v>112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>
        <v>4</v>
      </c>
      <c r="AQ23" s="20">
        <f>IF(ISBLANK('MCSC New Item'!$A23),1,0)</f>
        <v>0</v>
      </c>
      <c r="AR23" s="20">
        <f>IF(ISBLANK('MCSC New Item'!$C23),1,0)</f>
        <v>0</v>
      </c>
      <c r="AS23" s="20">
        <f>IF(AND(ISBLANK('MCSC New Item'!$D23),ISBLANK('MCSC New Item'!$E23)),1,0)</f>
        <v>0</v>
      </c>
      <c r="AT23" s="20">
        <f t="array" ref="AT23">IF(ISBLANK('MCSC New Item'!$E23),0,IFERROR(IF(MATCH(1,--EXACT('MCSC New Item'!$E23,$CV:$CV),0),0,1),1))</f>
        <v>0</v>
      </c>
      <c r="AU23" s="20">
        <f>IF(AND(ISBLANK('MCSC New Item'!$L23),ISBLANK('MCSC New Item'!$M23)),1,0)</f>
        <v>0</v>
      </c>
      <c r="AV23" s="2">
        <f t="array" ref="AV23">IF(ISBLANK('MCSC New Item'!$M23),0,IFERROR(IF(MATCH(1,--EXACT('MCSC New Item'!$M23,$CV:$CV),0),0,1),1))</f>
        <v>0</v>
      </c>
      <c r="AW23" s="20">
        <f>IF(AND(ISBLANK('MCSC New Item'!$Q23),ISBLANK('MCSC New Item'!$R23)),1,0)</f>
        <v>0</v>
      </c>
      <c r="AX23" s="2">
        <f t="array" ref="AX23">IF(ISBLANK('MCSC New Item'!$R23),0,IFERROR(IF(MATCH(1,--EXACT('MCSC New Item'!$R23,$CV:$CV),0),0,1),1))</f>
        <v>0</v>
      </c>
      <c r="AY23" s="20">
        <f>IF(AND('MCSC New Item'!$C23&gt;2,ISBLANK('MCSC New Item'!$V23),ISBLANK('MCSC New Item'!$W23)),1,0)</f>
        <v>0</v>
      </c>
      <c r="AZ23" s="2">
        <f t="array" ref="AZ23">IF(ISBLANK('MCSC New Item'!$W23),0,IFERROR(IF(MATCH(1,--EXACT('MCSC New Item'!$W23,$CV:$CV),0),0,1),1))</f>
        <v>0</v>
      </c>
      <c r="BA23" s="20">
        <f>IF(AND('MCSC New Item'!$C23&gt;3,ISBLANK('MCSC New Item'!$AA23),ISBLANK('MCSC New Item'!$AB23)),1,0)</f>
        <v>0</v>
      </c>
      <c r="BB23" s="2">
        <f t="array" ref="BB23">IF(ISBLANK('MCSC New Item'!$AB23),0,IFERROR(IF(MATCH(1,--EXACT('MCSC New Item'!$AB23,$CV:$CV),0),0,1),1))</f>
        <v>0</v>
      </c>
      <c r="BC23" s="20">
        <f>IF(AND('MCSC New Item'!$C23&gt;4,ISBLANK('MCSC New Item'!$AF23),ISBLANK('MCSC New Item'!$AG23)),1,0)</f>
        <v>0</v>
      </c>
      <c r="BD23" s="2">
        <f t="array" ref="BD23">IF(ISBLANK('MCSC New Item'!$AG23),0,IFERROR(IF(MATCH(1,--EXACT('MCSC New Item'!$AG23,$CV:$CV),0),0,1),1))</f>
        <v>0</v>
      </c>
      <c r="BE23" s="20">
        <f>IF(AND('MCSC New Item'!$C23&gt;5,ISBLANK('MCSC New Item'!$AK23),ISBLANK('MCSC New Item'!$AL23)),1,0)</f>
        <v>0</v>
      </c>
      <c r="BF23" s="2">
        <f t="array" ref="BF23">IF(ISBLANK('MCSC New Item'!$AL23),0,IFERROR(IF(MATCH(1,--EXACT('MCSC New Item'!$AL23,$CV:$CV),0),0,1),1))</f>
        <v>0</v>
      </c>
      <c r="BG23" s="20">
        <f>IF(ISBLANK('MCSC New Item'!$AP23),1,0)</f>
        <v>0</v>
      </c>
    </row>
    <row r="24" spans="1:59" ht="15.75">
      <c r="A24" s="16">
        <v>2</v>
      </c>
      <c r="B24" s="17"/>
      <c r="C24" s="17">
        <v>4</v>
      </c>
      <c r="D24" s="28" t="s">
        <v>113</v>
      </c>
      <c r="E24" s="26"/>
      <c r="F24" s="26"/>
      <c r="G24" s="26"/>
      <c r="H24" s="26"/>
      <c r="I24" s="26"/>
      <c r="J24" s="26"/>
      <c r="K24" s="26"/>
      <c r="L24" s="21" t="s">
        <v>114</v>
      </c>
      <c r="M24" s="26"/>
      <c r="N24" s="26"/>
      <c r="O24" s="26"/>
      <c r="P24" s="26"/>
      <c r="Q24" s="21" t="s">
        <v>115</v>
      </c>
      <c r="R24" s="26"/>
      <c r="S24" s="26"/>
      <c r="T24" s="26"/>
      <c r="U24" s="26"/>
      <c r="V24" s="21" t="s">
        <v>116</v>
      </c>
      <c r="W24" s="27"/>
      <c r="X24" s="26"/>
      <c r="Y24" s="26"/>
      <c r="Z24" s="26"/>
      <c r="AA24" s="21" t="s">
        <v>117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>
        <v>1</v>
      </c>
      <c r="AQ24" s="20">
        <f>IF(ISBLANK('MCSC New Item'!$A24),1,0)</f>
        <v>0</v>
      </c>
      <c r="AR24" s="20">
        <f>IF(ISBLANK('MCSC New Item'!$C24),1,0)</f>
        <v>0</v>
      </c>
      <c r="AS24" s="20">
        <f>IF(AND(ISBLANK('MCSC New Item'!$D24),ISBLANK('MCSC New Item'!$E24)),1,0)</f>
        <v>0</v>
      </c>
      <c r="AT24" s="20">
        <f t="array" ref="AT24">IF(ISBLANK('MCSC New Item'!$E24),0,IFERROR(IF(MATCH(1,--EXACT('MCSC New Item'!$E24,$CV:$CV),0),0,1),1))</f>
        <v>0</v>
      </c>
      <c r="AU24" s="20">
        <f>IF(AND(ISBLANK('MCSC New Item'!$L24),ISBLANK('MCSC New Item'!$M24)),1,0)</f>
        <v>0</v>
      </c>
      <c r="AV24" s="2">
        <f t="array" ref="AV24">IF(ISBLANK('MCSC New Item'!$M24),0,IFERROR(IF(MATCH(1,--EXACT('MCSC New Item'!$M24,$CV:$CV),0),0,1),1))</f>
        <v>0</v>
      </c>
      <c r="AW24" s="20">
        <f>IF(AND(ISBLANK('MCSC New Item'!$Q24),ISBLANK('MCSC New Item'!$R24)),1,0)</f>
        <v>0</v>
      </c>
      <c r="AX24" s="2">
        <f t="array" ref="AX24">IF(ISBLANK('MCSC New Item'!$R24),0,IFERROR(IF(MATCH(1,--EXACT('MCSC New Item'!$R24,$CV:$CV),0),0,1),1))</f>
        <v>0</v>
      </c>
      <c r="AY24" s="20">
        <f>IF(AND('MCSC New Item'!$C24&gt;2,ISBLANK('MCSC New Item'!$V24),ISBLANK('MCSC New Item'!$W24)),1,0)</f>
        <v>0</v>
      </c>
      <c r="AZ24" s="2">
        <f t="array" ref="AZ24">IF(ISBLANK('MCSC New Item'!$W24),0,IFERROR(IF(MATCH(1,--EXACT('MCSC New Item'!$W24,$CV:$CV),0),0,1),1))</f>
        <v>0</v>
      </c>
      <c r="BA24" s="20">
        <f>IF(AND('MCSC New Item'!$C24&gt;3,ISBLANK('MCSC New Item'!$AA24),ISBLANK('MCSC New Item'!$AB24)),1,0)</f>
        <v>0</v>
      </c>
      <c r="BB24" s="2">
        <f t="array" ref="BB24">IF(ISBLANK('MCSC New Item'!$AB24),0,IFERROR(IF(MATCH(1,--EXACT('MCSC New Item'!$AB24,$CV:$CV),0),0,1),1))</f>
        <v>0</v>
      </c>
      <c r="BC24" s="20">
        <f>IF(AND('MCSC New Item'!$C24&gt;4,ISBLANK('MCSC New Item'!$AF24),ISBLANK('MCSC New Item'!$AG24)),1,0)</f>
        <v>0</v>
      </c>
      <c r="BD24" s="2">
        <f t="array" ref="BD24">IF(ISBLANK('MCSC New Item'!$AG24),0,IFERROR(IF(MATCH(1,--EXACT('MCSC New Item'!$AG24,$CV:$CV),0),0,1),1))</f>
        <v>0</v>
      </c>
      <c r="BE24" s="20">
        <f>IF(AND('MCSC New Item'!$C24&gt;5,ISBLANK('MCSC New Item'!$AK24),ISBLANK('MCSC New Item'!$AL24)),1,0)</f>
        <v>0</v>
      </c>
      <c r="BF24" s="2">
        <f t="array" ref="BF24">IF(ISBLANK('MCSC New Item'!$AL24),0,IFERROR(IF(MATCH(1,--EXACT('MCSC New Item'!$AL24,$CV:$CV),0),0,1),1))</f>
        <v>0</v>
      </c>
      <c r="BG24" s="20">
        <f>IF(ISBLANK('MCSC New Item'!$AP24),1,0)</f>
        <v>0</v>
      </c>
    </row>
    <row r="25" spans="1:59" ht="15.75">
      <c r="A25" s="16">
        <v>2</v>
      </c>
      <c r="B25" s="17"/>
      <c r="C25" s="17">
        <v>4</v>
      </c>
      <c r="D25" s="21" t="s">
        <v>118</v>
      </c>
      <c r="E25" s="26"/>
      <c r="F25" s="26"/>
      <c r="G25" s="26"/>
      <c r="H25" s="26"/>
      <c r="I25" s="26"/>
      <c r="J25" s="26"/>
      <c r="K25" s="26"/>
      <c r="L25" s="21" t="s">
        <v>119</v>
      </c>
      <c r="M25" s="26"/>
      <c r="N25" s="26"/>
      <c r="O25" s="26"/>
      <c r="P25" s="26"/>
      <c r="Q25" s="21" t="s">
        <v>120</v>
      </c>
      <c r="R25" s="26"/>
      <c r="S25" s="26"/>
      <c r="T25" s="26"/>
      <c r="U25" s="26"/>
      <c r="V25" s="21" t="s">
        <v>121</v>
      </c>
      <c r="W25" s="27"/>
      <c r="X25" s="26"/>
      <c r="Y25" s="26"/>
      <c r="Z25" s="26"/>
      <c r="AA25" s="21" t="s">
        <v>122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>
        <v>1</v>
      </c>
      <c r="AQ25" s="20">
        <f>IF(ISBLANK('MCSC New Item'!$A25),1,0)</f>
        <v>0</v>
      </c>
      <c r="AR25" s="20">
        <f>IF(ISBLANK('MCSC New Item'!$C25),1,0)</f>
        <v>0</v>
      </c>
      <c r="AS25" s="20">
        <f>IF(AND(ISBLANK('MCSC New Item'!$D25),ISBLANK('MCSC New Item'!$E25)),1,0)</f>
        <v>0</v>
      </c>
      <c r="AT25" s="20">
        <f t="array" ref="AT25">IF(ISBLANK('MCSC New Item'!$E25),0,IFERROR(IF(MATCH(1,--EXACT('MCSC New Item'!$E25,$CV:$CV),0),0,1),1))</f>
        <v>0</v>
      </c>
      <c r="AU25" s="20">
        <f>IF(AND(ISBLANK('MCSC New Item'!$L25),ISBLANK('MCSC New Item'!$M25)),1,0)</f>
        <v>0</v>
      </c>
      <c r="AV25" s="2">
        <f t="array" ref="AV25">IF(ISBLANK('MCSC New Item'!$M25),0,IFERROR(IF(MATCH(1,--EXACT('MCSC New Item'!$M25,$CV:$CV),0),0,1),1))</f>
        <v>0</v>
      </c>
      <c r="AW25" s="20">
        <f>IF(AND(ISBLANK('MCSC New Item'!$Q25),ISBLANK('MCSC New Item'!$R25)),1,0)</f>
        <v>0</v>
      </c>
      <c r="AX25" s="2">
        <f t="array" ref="AX25">IF(ISBLANK('MCSC New Item'!$R25),0,IFERROR(IF(MATCH(1,--EXACT('MCSC New Item'!$R25,$CV:$CV),0),0,1),1))</f>
        <v>0</v>
      </c>
      <c r="AY25" s="20">
        <f>IF(AND('MCSC New Item'!$C25&gt;2,ISBLANK('MCSC New Item'!$V25),ISBLANK('MCSC New Item'!$W25)),1,0)</f>
        <v>0</v>
      </c>
      <c r="AZ25" s="2">
        <f t="array" ref="AZ25">IF(ISBLANK('MCSC New Item'!$W25),0,IFERROR(IF(MATCH(1,--EXACT('MCSC New Item'!$W25,$CV:$CV),0),0,1),1))</f>
        <v>0</v>
      </c>
      <c r="BA25" s="20">
        <f>IF(AND('MCSC New Item'!$C25&gt;3,ISBLANK('MCSC New Item'!$AA25),ISBLANK('MCSC New Item'!$AB25)),1,0)</f>
        <v>0</v>
      </c>
      <c r="BB25" s="2">
        <f t="array" ref="BB25">IF(ISBLANK('MCSC New Item'!$AB25),0,IFERROR(IF(MATCH(1,--EXACT('MCSC New Item'!$AB25,$CV:$CV),0),0,1),1))</f>
        <v>0</v>
      </c>
      <c r="BC25" s="20">
        <f>IF(AND('MCSC New Item'!$C25&gt;4,ISBLANK('MCSC New Item'!$AF25),ISBLANK('MCSC New Item'!$AG25)),1,0)</f>
        <v>0</v>
      </c>
      <c r="BD25" s="2">
        <f t="array" ref="BD25">IF(ISBLANK('MCSC New Item'!$AG25),0,IFERROR(IF(MATCH(1,--EXACT('MCSC New Item'!$AG25,$CV:$CV),0),0,1),1))</f>
        <v>0</v>
      </c>
      <c r="BE25" s="20">
        <f>IF(AND('MCSC New Item'!$C25&gt;5,ISBLANK('MCSC New Item'!$AK25),ISBLANK('MCSC New Item'!$AL25)),1,0)</f>
        <v>0</v>
      </c>
      <c r="BF25" s="2">
        <f t="array" ref="BF25">IF(ISBLANK('MCSC New Item'!$AL25),0,IFERROR(IF(MATCH(1,--EXACT('MCSC New Item'!$AL25,$CV:$CV),0),0,1),1))</f>
        <v>0</v>
      </c>
      <c r="BG25" s="20">
        <f>IF(ISBLANK('MCSC New Item'!$AP25),1,0)</f>
        <v>0</v>
      </c>
    </row>
    <row r="26" spans="1:59" ht="15.75">
      <c r="A26" s="16">
        <v>2</v>
      </c>
      <c r="B26" s="17"/>
      <c r="C26" s="17">
        <v>4</v>
      </c>
      <c r="D26" s="29" t="s">
        <v>123</v>
      </c>
      <c r="E26" s="26"/>
      <c r="F26" s="26"/>
      <c r="G26" s="26"/>
      <c r="H26" s="26"/>
      <c r="I26" s="26"/>
      <c r="J26" s="26"/>
      <c r="K26" s="26"/>
      <c r="L26" s="26" t="s">
        <v>124</v>
      </c>
      <c r="M26" s="26"/>
      <c r="N26" s="26"/>
      <c r="O26" s="26"/>
      <c r="P26" s="26"/>
      <c r="Q26" s="29" t="s">
        <v>125</v>
      </c>
      <c r="R26" s="26"/>
      <c r="S26" s="26"/>
      <c r="T26" s="26"/>
      <c r="U26" s="26"/>
      <c r="V26" s="30" t="s">
        <v>126</v>
      </c>
      <c r="W26" s="27"/>
      <c r="X26" s="26"/>
      <c r="Y26" s="26"/>
      <c r="Z26" s="26"/>
      <c r="AA26" s="26" t="s">
        <v>127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>
        <v>1</v>
      </c>
      <c r="AQ26" s="20">
        <f>IF(ISBLANK('MCSC New Item'!$A26),1,0)</f>
        <v>0</v>
      </c>
      <c r="AR26" s="20">
        <f>IF(ISBLANK('MCSC New Item'!$C26),1,0)</f>
        <v>0</v>
      </c>
      <c r="AS26" s="20">
        <f>IF(AND(ISBLANK('MCSC New Item'!$D26),ISBLANK('MCSC New Item'!$E26)),1,0)</f>
        <v>0</v>
      </c>
      <c r="AT26" s="20">
        <f t="array" ref="AT26">IF(ISBLANK('MCSC New Item'!$E26),0,IFERROR(IF(MATCH(1,--EXACT('MCSC New Item'!$E26,$CV:$CV),0),0,1),1))</f>
        <v>0</v>
      </c>
      <c r="AU26" s="20">
        <f>IF(AND(ISBLANK('MCSC New Item'!$L26),ISBLANK('MCSC New Item'!$M26)),1,0)</f>
        <v>0</v>
      </c>
      <c r="AV26" s="2">
        <f t="array" ref="AV26">IF(ISBLANK('MCSC New Item'!$M26),0,IFERROR(IF(MATCH(1,--EXACT('MCSC New Item'!$M26,$CV:$CV),0),0,1),1))</f>
        <v>0</v>
      </c>
      <c r="AW26" s="20">
        <f>IF(AND(ISBLANK('MCSC New Item'!$Q26),ISBLANK('MCSC New Item'!$R26)),1,0)</f>
        <v>0</v>
      </c>
      <c r="AX26" s="2">
        <f t="array" ref="AX26">IF(ISBLANK('MCSC New Item'!$R26),0,IFERROR(IF(MATCH(1,--EXACT('MCSC New Item'!$R26,$CV:$CV),0),0,1),1))</f>
        <v>0</v>
      </c>
      <c r="AY26" s="20">
        <f>IF(AND('MCSC New Item'!$C26&gt;2,ISBLANK('MCSC New Item'!$V26),ISBLANK('MCSC New Item'!$W26)),1,0)</f>
        <v>0</v>
      </c>
      <c r="AZ26" s="2">
        <f t="array" ref="AZ26">IF(ISBLANK('MCSC New Item'!$W26),0,IFERROR(IF(MATCH(1,--EXACT('MCSC New Item'!$W26,$CV:$CV),0),0,1),1))</f>
        <v>0</v>
      </c>
      <c r="BA26" s="20">
        <f>IF(AND('MCSC New Item'!$C26&gt;3,ISBLANK('MCSC New Item'!$AA26),ISBLANK('MCSC New Item'!$AB26)),1,0)</f>
        <v>0</v>
      </c>
      <c r="BB26" s="2">
        <f t="array" ref="BB26">IF(ISBLANK('MCSC New Item'!$AB26),0,IFERROR(IF(MATCH(1,--EXACT('MCSC New Item'!$AB26,$CV:$CV),0),0,1),1))</f>
        <v>0</v>
      </c>
      <c r="BC26" s="20">
        <f>IF(AND('MCSC New Item'!$C26&gt;4,ISBLANK('MCSC New Item'!$AF26),ISBLANK('MCSC New Item'!$AG26)),1,0)</f>
        <v>0</v>
      </c>
      <c r="BD26" s="2">
        <f t="array" ref="BD26">IF(ISBLANK('MCSC New Item'!$AG26),0,IFERROR(IF(MATCH(1,--EXACT('MCSC New Item'!$AG26,$CV:$CV),0),0,1),1))</f>
        <v>0</v>
      </c>
      <c r="BE26" s="20">
        <f>IF(AND('MCSC New Item'!$C26&gt;5,ISBLANK('MCSC New Item'!$AK26),ISBLANK('MCSC New Item'!$AL26)),1,0)</f>
        <v>0</v>
      </c>
      <c r="BF26" s="2">
        <f t="array" ref="BF26">IF(ISBLANK('MCSC New Item'!$AL26),0,IFERROR(IF(MATCH(1,--EXACT('MCSC New Item'!$AL26,$CV:$CV),0),0,1),1))</f>
        <v>0</v>
      </c>
      <c r="BG26" s="20">
        <f>IF(ISBLANK('MCSC New Item'!$AP26),1,0)</f>
        <v>0</v>
      </c>
    </row>
    <row r="27" spans="1:59" ht="31.5">
      <c r="A27" s="16">
        <v>2</v>
      </c>
      <c r="B27" s="17"/>
      <c r="C27" s="17">
        <v>4</v>
      </c>
      <c r="D27" s="29" t="s">
        <v>128</v>
      </c>
      <c r="E27" s="26"/>
      <c r="F27" s="26"/>
      <c r="G27" s="26"/>
      <c r="H27" s="26"/>
      <c r="I27" s="26"/>
      <c r="J27" s="26"/>
      <c r="K27" s="26"/>
      <c r="L27" s="30" t="s">
        <v>129</v>
      </c>
      <c r="M27" s="26"/>
      <c r="N27" s="26"/>
      <c r="O27" s="26"/>
      <c r="P27" s="26"/>
      <c r="Q27" s="31" t="s">
        <v>130</v>
      </c>
      <c r="R27" s="26"/>
      <c r="S27" s="26"/>
      <c r="T27" s="26"/>
      <c r="U27" s="26"/>
      <c r="V27" s="30" t="s">
        <v>131</v>
      </c>
      <c r="W27" s="27"/>
      <c r="X27" s="26"/>
      <c r="Y27" s="26"/>
      <c r="Z27" s="26"/>
      <c r="AA27" s="26" t="s">
        <v>132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>
        <v>2</v>
      </c>
      <c r="AQ27" s="20">
        <f>IF(ISBLANK('MCSC New Item'!$A27),1,0)</f>
        <v>0</v>
      </c>
      <c r="AR27" s="20">
        <f>IF(ISBLANK('MCSC New Item'!$C27),1,0)</f>
        <v>0</v>
      </c>
      <c r="AS27" s="20">
        <f>IF(AND(ISBLANK('MCSC New Item'!$D27),ISBLANK('MCSC New Item'!$E27)),1,0)</f>
        <v>0</v>
      </c>
      <c r="AT27" s="20">
        <f t="array" ref="AT27">IF(ISBLANK('MCSC New Item'!$E27),0,IFERROR(IF(MATCH(1,--EXACT('MCSC New Item'!$E27,$CV:$CV),0),0,1),1))</f>
        <v>0</v>
      </c>
      <c r="AU27" s="20">
        <f>IF(AND(ISBLANK('MCSC New Item'!$L27),ISBLANK('MCSC New Item'!$M27)),1,0)</f>
        <v>0</v>
      </c>
      <c r="AV27" s="2">
        <f t="array" ref="AV27">IF(ISBLANK('MCSC New Item'!$M27),0,IFERROR(IF(MATCH(1,--EXACT('MCSC New Item'!$M27,$CV:$CV),0),0,1),1))</f>
        <v>0</v>
      </c>
      <c r="AW27" s="20">
        <f>IF(AND(ISBLANK('MCSC New Item'!$Q27),ISBLANK('MCSC New Item'!$R27)),1,0)</f>
        <v>0</v>
      </c>
      <c r="AX27" s="2">
        <f t="array" ref="AX27">IF(ISBLANK('MCSC New Item'!$R27),0,IFERROR(IF(MATCH(1,--EXACT('MCSC New Item'!$R27,$CV:$CV),0),0,1),1))</f>
        <v>0</v>
      </c>
      <c r="AY27" s="20">
        <f>IF(AND('MCSC New Item'!$C27&gt;2,ISBLANK('MCSC New Item'!$V27),ISBLANK('MCSC New Item'!$W27)),1,0)</f>
        <v>0</v>
      </c>
      <c r="AZ27" s="2">
        <f t="array" ref="AZ27">IF(ISBLANK('MCSC New Item'!$W27),0,IFERROR(IF(MATCH(1,--EXACT('MCSC New Item'!$W27,$CV:$CV),0),0,1),1))</f>
        <v>0</v>
      </c>
      <c r="BA27" s="20">
        <f>IF(AND('MCSC New Item'!$C27&gt;3,ISBLANK('MCSC New Item'!$AA27),ISBLANK('MCSC New Item'!$AB27)),1,0)</f>
        <v>0</v>
      </c>
      <c r="BB27" s="2">
        <f t="array" ref="BB27">IF(ISBLANK('MCSC New Item'!$AB27),0,IFERROR(IF(MATCH(1,--EXACT('MCSC New Item'!$AB27,$CV:$CV),0),0,1),1))</f>
        <v>0</v>
      </c>
      <c r="BC27" s="20">
        <f>IF(AND('MCSC New Item'!$C27&gt;4,ISBLANK('MCSC New Item'!$AF27),ISBLANK('MCSC New Item'!$AG27)),1,0)</f>
        <v>0</v>
      </c>
      <c r="BD27" s="2">
        <f t="array" ref="BD27">IF(ISBLANK('MCSC New Item'!$AG27),0,IFERROR(IF(MATCH(1,--EXACT('MCSC New Item'!$AG27,$CV:$CV),0),0,1),1))</f>
        <v>0</v>
      </c>
      <c r="BE27" s="20">
        <f>IF(AND('MCSC New Item'!$C27&gt;5,ISBLANK('MCSC New Item'!$AK27),ISBLANK('MCSC New Item'!$AL27)),1,0)</f>
        <v>0</v>
      </c>
      <c r="BF27" s="2">
        <f t="array" ref="BF27">IF(ISBLANK('MCSC New Item'!$AL27),0,IFERROR(IF(MATCH(1,--EXACT('MCSC New Item'!$AL27,$CV:$CV),0),0,1),1))</f>
        <v>0</v>
      </c>
      <c r="BG27" s="20">
        <f>IF(ISBLANK('MCSC New Item'!$AP27),1,0)</f>
        <v>0</v>
      </c>
    </row>
    <row r="28" spans="1:59" ht="15.75">
      <c r="A28" s="16">
        <v>2</v>
      </c>
      <c r="B28" s="17"/>
      <c r="C28" s="17">
        <v>4</v>
      </c>
      <c r="D28" s="30" t="s">
        <v>133</v>
      </c>
      <c r="E28" s="26"/>
      <c r="F28" s="26"/>
      <c r="G28" s="26"/>
      <c r="H28" s="26"/>
      <c r="I28" s="26"/>
      <c r="J28" s="26"/>
      <c r="K28" s="26"/>
      <c r="L28" s="26">
        <v>372</v>
      </c>
      <c r="M28" s="26"/>
      <c r="N28" s="26"/>
      <c r="O28" s="26"/>
      <c r="P28" s="26"/>
      <c r="Q28" s="26">
        <v>300</v>
      </c>
      <c r="R28" s="26"/>
      <c r="S28" s="26"/>
      <c r="T28" s="26"/>
      <c r="U28" s="26"/>
      <c r="V28" s="26">
        <v>375</v>
      </c>
      <c r="W28" s="27"/>
      <c r="X28" s="26"/>
      <c r="Y28" s="26"/>
      <c r="Z28" s="26"/>
      <c r="AA28" s="26">
        <v>377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>
        <v>4</v>
      </c>
      <c r="AQ28" s="20">
        <f>IF(ISBLANK('MCSC New Item'!$A28),1,0)</f>
        <v>0</v>
      </c>
      <c r="AR28" s="20">
        <f>IF(ISBLANK('MCSC New Item'!$C28),1,0)</f>
        <v>0</v>
      </c>
      <c r="AS28" s="20">
        <f>IF(AND(ISBLANK('MCSC New Item'!$D28),ISBLANK('MCSC New Item'!$E28)),1,0)</f>
        <v>0</v>
      </c>
      <c r="AT28" s="20">
        <f t="array" ref="AT28">IF(ISBLANK('MCSC New Item'!$E28),0,IFERROR(IF(MATCH(1,--EXACT('MCSC New Item'!$E28,$CV:$CV),0),0,1),1))</f>
        <v>0</v>
      </c>
      <c r="AU28" s="20">
        <f>IF(AND(ISBLANK('MCSC New Item'!$L28),ISBLANK('MCSC New Item'!$M28)),1,0)</f>
        <v>0</v>
      </c>
      <c r="AV28" s="2">
        <f t="array" ref="AV28">IF(ISBLANK('MCSC New Item'!$M28),0,IFERROR(IF(MATCH(1,--EXACT('MCSC New Item'!$M28,$CV:$CV),0),0,1),1))</f>
        <v>0</v>
      </c>
      <c r="AW28" s="20">
        <f>IF(AND(ISBLANK('MCSC New Item'!$Q28),ISBLANK('MCSC New Item'!$R28)),1,0)</f>
        <v>0</v>
      </c>
      <c r="AX28" s="2">
        <f t="array" ref="AX28">IF(ISBLANK('MCSC New Item'!$R28),0,IFERROR(IF(MATCH(1,--EXACT('MCSC New Item'!$R28,$CV:$CV),0),0,1),1))</f>
        <v>0</v>
      </c>
      <c r="AY28" s="20">
        <f>IF(AND('MCSC New Item'!$C28&gt;2,ISBLANK('MCSC New Item'!$V28),ISBLANK('MCSC New Item'!$W28)),1,0)</f>
        <v>0</v>
      </c>
      <c r="AZ28" s="2">
        <f t="array" ref="AZ28">IF(ISBLANK('MCSC New Item'!$W28),0,IFERROR(IF(MATCH(1,--EXACT('MCSC New Item'!$W28,$CV:$CV),0),0,1),1))</f>
        <v>0</v>
      </c>
      <c r="BA28" s="20">
        <f>IF(AND('MCSC New Item'!$C28&gt;3,ISBLANK('MCSC New Item'!$AA28),ISBLANK('MCSC New Item'!$AB28)),1,0)</f>
        <v>0</v>
      </c>
      <c r="BB28" s="2">
        <f t="array" ref="BB28">IF(ISBLANK('MCSC New Item'!$AB28),0,IFERROR(IF(MATCH(1,--EXACT('MCSC New Item'!$AB28,$CV:$CV),0),0,1),1))</f>
        <v>0</v>
      </c>
      <c r="BC28" s="20">
        <f>IF(AND('MCSC New Item'!$C28&gt;4,ISBLANK('MCSC New Item'!$AF28),ISBLANK('MCSC New Item'!$AG28)),1,0)</f>
        <v>0</v>
      </c>
      <c r="BD28" s="2">
        <f t="array" ref="BD28">IF(ISBLANK('MCSC New Item'!$AG28),0,IFERROR(IF(MATCH(1,--EXACT('MCSC New Item'!$AG28,$CV:$CV),0),0,1),1))</f>
        <v>0</v>
      </c>
      <c r="BE28" s="20">
        <f>IF(AND('MCSC New Item'!$C28&gt;5,ISBLANK('MCSC New Item'!$AK28),ISBLANK('MCSC New Item'!$AL28)),1,0)</f>
        <v>0</v>
      </c>
      <c r="BF28" s="2">
        <f t="array" ref="BF28">IF(ISBLANK('MCSC New Item'!$AL28),0,IFERROR(IF(MATCH(1,--EXACT('MCSC New Item'!$AL28,$CV:$CV),0),0,1),1))</f>
        <v>0</v>
      </c>
      <c r="BG28" s="20">
        <f>IF(ISBLANK('MCSC New Item'!$AP28),1,0)</f>
        <v>0</v>
      </c>
    </row>
    <row r="29" spans="1:59" ht="15.75">
      <c r="A29" s="16">
        <v>2</v>
      </c>
      <c r="B29" s="17"/>
      <c r="C29" s="17">
        <v>4</v>
      </c>
      <c r="D29" s="29" t="s">
        <v>139</v>
      </c>
      <c r="E29" s="26"/>
      <c r="F29" s="26"/>
      <c r="G29" s="26"/>
      <c r="H29" s="26"/>
      <c r="I29" s="26"/>
      <c r="J29" s="26"/>
      <c r="K29" s="26"/>
      <c r="L29" s="37" t="s">
        <v>140</v>
      </c>
      <c r="M29" s="26"/>
      <c r="N29" s="26"/>
      <c r="O29" s="26"/>
      <c r="P29" s="26"/>
      <c r="Q29" s="29" t="s">
        <v>141</v>
      </c>
      <c r="R29" s="26"/>
      <c r="S29" s="26"/>
      <c r="T29" s="26"/>
      <c r="U29" s="26"/>
      <c r="V29" s="30" t="s">
        <v>142</v>
      </c>
      <c r="W29" s="27"/>
      <c r="X29" s="26"/>
      <c r="Y29" s="26"/>
      <c r="Z29" s="26"/>
      <c r="AA29" s="29" t="s">
        <v>143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>
        <v>1</v>
      </c>
      <c r="AQ29" s="20">
        <f>IF(ISBLANK('MCSC New Item'!$A29),1,0)</f>
        <v>0</v>
      </c>
      <c r="AR29" s="20">
        <f>IF(ISBLANK('MCSC New Item'!$C29),1,0)</f>
        <v>0</v>
      </c>
      <c r="AS29" s="20">
        <f>IF(AND(ISBLANK('MCSC New Item'!$D29),ISBLANK('MCSC New Item'!$E29)),1,0)</f>
        <v>0</v>
      </c>
      <c r="AT29" s="20">
        <f t="array" ref="AT29">IF(ISBLANK('MCSC New Item'!$E29),0,IFERROR(IF(MATCH(1,--EXACT('MCSC New Item'!$E29,$CV:$CV),0),0,1),1))</f>
        <v>0</v>
      </c>
      <c r="AU29" s="20">
        <f>IF(AND(ISBLANK('MCSC New Item'!$L29),ISBLANK('MCSC New Item'!$M29)),1,0)</f>
        <v>0</v>
      </c>
      <c r="AV29" s="2">
        <f t="array" ref="AV29">IF(ISBLANK('MCSC New Item'!$M29),0,IFERROR(IF(MATCH(1,--EXACT('MCSC New Item'!$M29,$CV:$CV),0),0,1),1))</f>
        <v>0</v>
      </c>
      <c r="AW29" s="20">
        <f>IF(AND(ISBLANK('MCSC New Item'!$Q29),ISBLANK('MCSC New Item'!$R29)),1,0)</f>
        <v>0</v>
      </c>
      <c r="AX29" s="2">
        <f t="array" ref="AX29">IF(ISBLANK('MCSC New Item'!$R29),0,IFERROR(IF(MATCH(1,--EXACT('MCSC New Item'!$R29,$CV:$CV),0),0,1),1))</f>
        <v>0</v>
      </c>
      <c r="AY29" s="20">
        <f>IF(AND('MCSC New Item'!$C29&gt;2,ISBLANK('MCSC New Item'!$V29),ISBLANK('MCSC New Item'!$W29)),1,0)</f>
        <v>0</v>
      </c>
      <c r="AZ29" s="2">
        <f t="array" ref="AZ29">IF(ISBLANK('MCSC New Item'!$W29),0,IFERROR(IF(MATCH(1,--EXACT('MCSC New Item'!$W29,$CV:$CV),0),0,1),1))</f>
        <v>0</v>
      </c>
      <c r="BA29" s="20">
        <f>IF(AND('MCSC New Item'!$C29&gt;3,ISBLANK('MCSC New Item'!$AA29),ISBLANK('MCSC New Item'!$AB29)),1,0)</f>
        <v>0</v>
      </c>
      <c r="BB29" s="2">
        <f t="array" ref="BB29">IF(ISBLANK('MCSC New Item'!$AB29),0,IFERROR(IF(MATCH(1,--EXACT('MCSC New Item'!$AB29,$CV:$CV),0),0,1),1))</f>
        <v>0</v>
      </c>
      <c r="BC29" s="20">
        <f>IF(AND('MCSC New Item'!$C29&gt;4,ISBLANK('MCSC New Item'!$AF29),ISBLANK('MCSC New Item'!$AG29)),1,0)</f>
        <v>0</v>
      </c>
      <c r="BD29" s="2">
        <f t="array" ref="BD29">IF(ISBLANK('MCSC New Item'!$AG29),0,IFERROR(IF(MATCH(1,--EXACT('MCSC New Item'!$AG29,$CV:$CV),0),0,1),1))</f>
        <v>0</v>
      </c>
      <c r="BE29" s="20">
        <f>IF(AND('MCSC New Item'!$C29&gt;5,ISBLANK('MCSC New Item'!$AK29),ISBLANK('MCSC New Item'!$AL29)),1,0)</f>
        <v>0</v>
      </c>
      <c r="BF29" s="2">
        <f t="array" ref="BF29">IF(ISBLANK('MCSC New Item'!$AL29),0,IFERROR(IF(MATCH(1,--EXACT('MCSC New Item'!$AL29,$CV:$CV),0),0,1),1))</f>
        <v>0</v>
      </c>
      <c r="BG29" s="20">
        <f>IF(ISBLANK('MCSC New Item'!$AP29),1,0)</f>
        <v>0</v>
      </c>
    </row>
    <row r="30" spans="1:59" ht="47.25">
      <c r="A30" s="16">
        <v>1</v>
      </c>
      <c r="B30" s="17"/>
      <c r="C30" s="17">
        <v>4</v>
      </c>
      <c r="D30" s="29" t="s">
        <v>144</v>
      </c>
      <c r="E30" s="26"/>
      <c r="F30" s="26"/>
      <c r="G30" s="26"/>
      <c r="H30" s="26"/>
      <c r="I30" s="26"/>
      <c r="J30" s="26"/>
      <c r="K30" s="26"/>
      <c r="L30" s="32" t="s">
        <v>145</v>
      </c>
      <c r="M30" s="26"/>
      <c r="N30" s="26"/>
      <c r="O30" s="26"/>
      <c r="P30" s="26"/>
      <c r="Q30" s="32" t="s">
        <v>176</v>
      </c>
      <c r="R30" s="26"/>
      <c r="S30" s="26"/>
      <c r="T30" s="26"/>
      <c r="U30" s="26"/>
      <c r="V30" s="32" t="s">
        <v>177</v>
      </c>
      <c r="W30" s="27"/>
      <c r="X30" s="26"/>
      <c r="Y30" s="26"/>
      <c r="Z30" s="26"/>
      <c r="AA30" s="32" t="s">
        <v>178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>
        <v>2</v>
      </c>
      <c r="AQ30" s="20">
        <f>IF(ISBLANK('MCSC New Item'!$A30),1,0)</f>
        <v>0</v>
      </c>
      <c r="AR30" s="20">
        <f>IF(ISBLANK('MCSC New Item'!$C30),1,0)</f>
        <v>0</v>
      </c>
      <c r="AS30" s="20">
        <f>IF(AND(ISBLANK('MCSC New Item'!$D30),ISBLANK('MCSC New Item'!$E30)),1,0)</f>
        <v>0</v>
      </c>
      <c r="AT30" s="20">
        <f t="array" ref="AT30">IF(ISBLANK('MCSC New Item'!$E30),0,IFERROR(IF(MATCH(1,--EXACT('MCSC New Item'!$E30,$CV:$CV),0),0,1),1))</f>
        <v>0</v>
      </c>
      <c r="AU30" s="20">
        <f>IF(AND(ISBLANK('MCSC New Item'!$L30),ISBLANK('MCSC New Item'!$M30)),1,0)</f>
        <v>0</v>
      </c>
      <c r="AV30" s="2">
        <f t="array" ref="AV30">IF(ISBLANK('MCSC New Item'!$M30),0,IFERROR(IF(MATCH(1,--EXACT('MCSC New Item'!$M30,$CV:$CV),0),0,1),1))</f>
        <v>0</v>
      </c>
      <c r="AW30" s="20">
        <f>IF(AND(ISBLANK('MCSC New Item'!$Q30),ISBLANK('MCSC New Item'!$R30)),1,0)</f>
        <v>0</v>
      </c>
      <c r="AX30" s="2">
        <f t="array" ref="AX30">IF(ISBLANK('MCSC New Item'!$R30),0,IFERROR(IF(MATCH(1,--EXACT('MCSC New Item'!$R30,$CV:$CV),0),0,1),1))</f>
        <v>0</v>
      </c>
      <c r="AY30" s="20">
        <f>IF(AND('MCSC New Item'!$C30&gt;2,ISBLANK('MCSC New Item'!$V30),ISBLANK('MCSC New Item'!$W30)),1,0)</f>
        <v>0</v>
      </c>
      <c r="AZ30" s="2">
        <f t="array" ref="AZ30">IF(ISBLANK('MCSC New Item'!$W30),0,IFERROR(IF(MATCH(1,--EXACT('MCSC New Item'!$W30,$CV:$CV),0),0,1),1))</f>
        <v>0</v>
      </c>
      <c r="BA30" s="20">
        <f>IF(AND('MCSC New Item'!$C30&gt;3,ISBLANK('MCSC New Item'!$AA30),ISBLANK('MCSC New Item'!$AB30)),1,0)</f>
        <v>0</v>
      </c>
      <c r="BB30" s="2">
        <f t="array" ref="BB30">IF(ISBLANK('MCSC New Item'!$AB30),0,IFERROR(IF(MATCH(1,--EXACT('MCSC New Item'!$AB30,$CV:$CV),0),0,1),1))</f>
        <v>0</v>
      </c>
      <c r="BC30" s="20">
        <f>IF(AND('MCSC New Item'!$C30&gt;4,ISBLANK('MCSC New Item'!$AF30),ISBLANK('MCSC New Item'!$AG30)),1,0)</f>
        <v>0</v>
      </c>
      <c r="BD30" s="2">
        <f t="array" ref="BD30">IF(ISBLANK('MCSC New Item'!$AG30),0,IFERROR(IF(MATCH(1,--EXACT('MCSC New Item'!$AG30,$CV:$CV),0),0,1),1))</f>
        <v>0</v>
      </c>
      <c r="BE30" s="20">
        <f>IF(AND('MCSC New Item'!$C30&gt;5,ISBLANK('MCSC New Item'!$AK30),ISBLANK('MCSC New Item'!$AL30)),1,0)</f>
        <v>0</v>
      </c>
      <c r="BF30" s="2">
        <f t="array" ref="BF30">IF(ISBLANK('MCSC New Item'!$AL30),0,IFERROR(IF(MATCH(1,--EXACT('MCSC New Item'!$AL30,$CV:$CV),0),0,1),1))</f>
        <v>0</v>
      </c>
      <c r="BG30" s="20">
        <f>IF(ISBLANK('MCSC New Item'!$AP30),1,0)</f>
        <v>0</v>
      </c>
    </row>
    <row r="31" spans="1:59" ht="31.5">
      <c r="A31" s="16">
        <v>3</v>
      </c>
      <c r="B31" s="17"/>
      <c r="C31" s="17">
        <v>4</v>
      </c>
      <c r="D31" s="29" t="s">
        <v>146</v>
      </c>
      <c r="E31" s="26"/>
      <c r="F31" s="26"/>
      <c r="G31" s="26"/>
      <c r="H31" s="26"/>
      <c r="I31" s="26"/>
      <c r="J31" s="26"/>
      <c r="K31" s="26"/>
      <c r="L31" s="32" t="s">
        <v>179</v>
      </c>
      <c r="M31" s="26"/>
      <c r="N31" s="26"/>
      <c r="O31" s="26"/>
      <c r="P31" s="26"/>
      <c r="Q31" s="32" t="s">
        <v>180</v>
      </c>
      <c r="R31" s="26"/>
      <c r="S31" s="26"/>
      <c r="T31" s="26"/>
      <c r="U31" s="26"/>
      <c r="V31" s="32" t="s">
        <v>181</v>
      </c>
      <c r="W31" s="27"/>
      <c r="X31" s="26"/>
      <c r="Y31" s="26"/>
      <c r="Z31" s="26"/>
      <c r="AA31" s="32" t="s">
        <v>182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>
        <v>4</v>
      </c>
      <c r="AQ31" s="20">
        <f>IF(ISBLANK('MCSC New Item'!$A31),1,0)</f>
        <v>0</v>
      </c>
      <c r="AR31" s="20">
        <f>IF(ISBLANK('MCSC New Item'!$C31),1,0)</f>
        <v>0</v>
      </c>
      <c r="AS31" s="20">
        <f>IF(AND(ISBLANK('MCSC New Item'!$D31),ISBLANK('MCSC New Item'!$E31)),1,0)</f>
        <v>0</v>
      </c>
      <c r="AT31" s="20">
        <f t="array" ref="AT31">IF(ISBLANK('MCSC New Item'!$E31),0,IFERROR(IF(MATCH(1,--EXACT('MCSC New Item'!$E31,$CV:$CV),0),0,1),1))</f>
        <v>0</v>
      </c>
      <c r="AU31" s="20">
        <f>IF(AND(ISBLANK('MCSC New Item'!$L31),ISBLANK('MCSC New Item'!$M31)),1,0)</f>
        <v>0</v>
      </c>
      <c r="AV31" s="2">
        <f t="array" ref="AV31">IF(ISBLANK('MCSC New Item'!$M31),0,IFERROR(IF(MATCH(1,--EXACT('MCSC New Item'!$M31,$CV:$CV),0),0,1),1))</f>
        <v>0</v>
      </c>
      <c r="AW31" s="20">
        <f>IF(AND(ISBLANK('MCSC New Item'!$Q31),ISBLANK('MCSC New Item'!$R31)),1,0)</f>
        <v>0</v>
      </c>
      <c r="AX31" s="2">
        <f t="array" ref="AX31">IF(ISBLANK('MCSC New Item'!$R31),0,IFERROR(IF(MATCH(1,--EXACT('MCSC New Item'!$R31,$CV:$CV),0),0,1),1))</f>
        <v>0</v>
      </c>
      <c r="AY31" s="20">
        <f>IF(AND('MCSC New Item'!$C31&gt;2,ISBLANK('MCSC New Item'!$V31),ISBLANK('MCSC New Item'!$W31)),1,0)</f>
        <v>0</v>
      </c>
      <c r="AZ31" s="2">
        <f t="array" ref="AZ31">IF(ISBLANK('MCSC New Item'!$W31),0,IFERROR(IF(MATCH(1,--EXACT('MCSC New Item'!$W31,$CV:$CV),0),0,1),1))</f>
        <v>0</v>
      </c>
      <c r="BA31" s="20">
        <f>IF(AND('MCSC New Item'!$C31&gt;3,ISBLANK('MCSC New Item'!$AA31),ISBLANK('MCSC New Item'!$AB31)),1,0)</f>
        <v>0</v>
      </c>
      <c r="BB31" s="2">
        <f t="array" ref="BB31">IF(ISBLANK('MCSC New Item'!$AB31),0,IFERROR(IF(MATCH(1,--EXACT('MCSC New Item'!$AB31,$CV:$CV),0),0,1),1))</f>
        <v>0</v>
      </c>
      <c r="BC31" s="20">
        <f>IF(AND('MCSC New Item'!$C31&gt;4,ISBLANK('MCSC New Item'!$AF31),ISBLANK('MCSC New Item'!$AG31)),1,0)</f>
        <v>0</v>
      </c>
      <c r="BD31" s="2">
        <f t="array" ref="BD31">IF(ISBLANK('MCSC New Item'!$AG31),0,IFERROR(IF(MATCH(1,--EXACT('MCSC New Item'!$AG31,$CV:$CV),0),0,1),1))</f>
        <v>0</v>
      </c>
      <c r="BE31" s="20">
        <f>IF(AND('MCSC New Item'!$C31&gt;5,ISBLANK('MCSC New Item'!$AK31),ISBLANK('MCSC New Item'!$AL31)),1,0)</f>
        <v>0</v>
      </c>
      <c r="BF31" s="2">
        <f t="array" ref="BF31">IF(ISBLANK('MCSC New Item'!$AL31),0,IFERROR(IF(MATCH(1,--EXACT('MCSC New Item'!$AL31,$CV:$CV),0),0,1),1))</f>
        <v>0</v>
      </c>
      <c r="BG31" s="20">
        <f>IF(ISBLANK('MCSC New Item'!$AP31),1,0)</f>
        <v>0</v>
      </c>
    </row>
    <row r="32" spans="1:59" ht="15.75">
      <c r="A32" s="16">
        <v>3</v>
      </c>
      <c r="B32" s="17"/>
      <c r="C32" s="17">
        <v>4</v>
      </c>
      <c r="D32" s="30" t="s">
        <v>147</v>
      </c>
      <c r="E32" s="26"/>
      <c r="F32" s="26"/>
      <c r="G32" s="26"/>
      <c r="H32" s="26"/>
      <c r="I32" s="26"/>
      <c r="J32" s="26"/>
      <c r="K32" s="26"/>
      <c r="L32" s="29" t="s">
        <v>148</v>
      </c>
      <c r="M32" s="26"/>
      <c r="N32" s="26"/>
      <c r="O32" s="26"/>
      <c r="P32" s="26"/>
      <c r="Q32" s="29" t="s">
        <v>149</v>
      </c>
      <c r="R32" s="26"/>
      <c r="S32" s="26"/>
      <c r="T32" s="26"/>
      <c r="U32" s="26"/>
      <c r="V32" s="29" t="s">
        <v>150</v>
      </c>
      <c r="W32" s="27"/>
      <c r="X32" s="26"/>
      <c r="Y32" s="26"/>
      <c r="Z32" s="26"/>
      <c r="AA32" s="29" t="s">
        <v>151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>
        <v>3</v>
      </c>
      <c r="AQ32" s="20">
        <f>IF(ISBLANK('MCSC New Item'!$A32),1,0)</f>
        <v>0</v>
      </c>
      <c r="AR32" s="20">
        <f>IF(ISBLANK('MCSC New Item'!$C32),1,0)</f>
        <v>0</v>
      </c>
      <c r="AS32" s="20">
        <f>IF(AND(ISBLANK('MCSC New Item'!$D32),ISBLANK('MCSC New Item'!$E32)),1,0)</f>
        <v>0</v>
      </c>
      <c r="AT32" s="20">
        <f t="array" ref="AT32">IF(ISBLANK('MCSC New Item'!$E32),0,IFERROR(IF(MATCH(1,--EXACT('MCSC New Item'!$E32,$CV:$CV),0),0,1),1))</f>
        <v>0</v>
      </c>
      <c r="AU32" s="20">
        <f>IF(AND(ISBLANK('MCSC New Item'!$L32),ISBLANK('MCSC New Item'!$M32)),1,0)</f>
        <v>0</v>
      </c>
      <c r="AV32" s="2">
        <f t="array" ref="AV32">IF(ISBLANK('MCSC New Item'!$M32),0,IFERROR(IF(MATCH(1,--EXACT('MCSC New Item'!$M32,$CV:$CV),0),0,1),1))</f>
        <v>0</v>
      </c>
      <c r="AW32" s="20">
        <f>IF(AND(ISBLANK('MCSC New Item'!$Q32),ISBLANK('MCSC New Item'!$R32)),1,0)</f>
        <v>0</v>
      </c>
      <c r="AX32" s="2">
        <f t="array" ref="AX32">IF(ISBLANK('MCSC New Item'!$R32),0,IFERROR(IF(MATCH(1,--EXACT('MCSC New Item'!$R32,$CV:$CV),0),0,1),1))</f>
        <v>0</v>
      </c>
      <c r="AY32" s="20">
        <f>IF(AND('MCSC New Item'!$C32&gt;2,ISBLANK('MCSC New Item'!$V32),ISBLANK('MCSC New Item'!$W32)),1,0)</f>
        <v>0</v>
      </c>
      <c r="AZ32" s="2">
        <f t="array" ref="AZ32">IF(ISBLANK('MCSC New Item'!$W32),0,IFERROR(IF(MATCH(1,--EXACT('MCSC New Item'!$W32,$CV:$CV),0),0,1),1))</f>
        <v>0</v>
      </c>
      <c r="BA32" s="20">
        <f>IF(AND('MCSC New Item'!$C32&gt;3,ISBLANK('MCSC New Item'!$AA32),ISBLANK('MCSC New Item'!$AB32)),1,0)</f>
        <v>0</v>
      </c>
      <c r="BB32" s="2">
        <f t="array" ref="BB32">IF(ISBLANK('MCSC New Item'!$AB32),0,IFERROR(IF(MATCH(1,--EXACT('MCSC New Item'!$AB32,$CV:$CV),0),0,1),1))</f>
        <v>0</v>
      </c>
      <c r="BC32" s="20">
        <f>IF(AND('MCSC New Item'!$C32&gt;4,ISBLANK('MCSC New Item'!$AF32),ISBLANK('MCSC New Item'!$AG32)),1,0)</f>
        <v>0</v>
      </c>
      <c r="BD32" s="2">
        <f t="array" ref="BD32">IF(ISBLANK('MCSC New Item'!$AG32),0,IFERROR(IF(MATCH(1,--EXACT('MCSC New Item'!$AG32,$CV:$CV),0),0,1),1))</f>
        <v>0</v>
      </c>
      <c r="BE32" s="20">
        <f>IF(AND('MCSC New Item'!$C32&gt;5,ISBLANK('MCSC New Item'!$AK32),ISBLANK('MCSC New Item'!$AL32)),1,0)</f>
        <v>0</v>
      </c>
      <c r="BF32" s="2">
        <f t="array" ref="BF32">IF(ISBLANK('MCSC New Item'!$AL32),0,IFERROR(IF(MATCH(1,--EXACT('MCSC New Item'!$AL32,$CV:$CV),0),0,1),1))</f>
        <v>0</v>
      </c>
      <c r="BG32" s="20">
        <f>IF(ISBLANK('MCSC New Item'!$AP32),1,0)</f>
        <v>0</v>
      </c>
    </row>
    <row r="33" spans="1:59" ht="31.5">
      <c r="A33" s="16">
        <v>3</v>
      </c>
      <c r="B33" s="17"/>
      <c r="C33" s="17">
        <v>4</v>
      </c>
      <c r="D33" s="29" t="s">
        <v>152</v>
      </c>
      <c r="E33" s="26"/>
      <c r="F33" s="26"/>
      <c r="G33" s="26"/>
      <c r="H33" s="26"/>
      <c r="I33" s="26"/>
      <c r="J33" s="26"/>
      <c r="K33" s="26"/>
      <c r="L33" s="28" t="s">
        <v>153</v>
      </c>
      <c r="M33" s="26"/>
      <c r="N33" s="26"/>
      <c r="O33" s="26"/>
      <c r="P33" s="26"/>
      <c r="Q33" s="32" t="s">
        <v>154</v>
      </c>
      <c r="R33" s="26"/>
      <c r="S33" s="26"/>
      <c r="T33" s="26"/>
      <c r="U33" s="26"/>
      <c r="V33" s="32" t="s">
        <v>155</v>
      </c>
      <c r="W33" s="27"/>
      <c r="X33" s="26"/>
      <c r="Y33" s="26"/>
      <c r="Z33" s="26"/>
      <c r="AA33" s="32" t="s">
        <v>156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>
        <v>1</v>
      </c>
      <c r="AQ33" s="20">
        <f>IF(ISBLANK('MCSC New Item'!$A33),1,0)</f>
        <v>0</v>
      </c>
      <c r="AR33" s="20">
        <f>IF(ISBLANK('MCSC New Item'!$C33),1,0)</f>
        <v>0</v>
      </c>
      <c r="AS33" s="20">
        <f>IF(AND(ISBLANK('MCSC New Item'!$D33),ISBLANK('MCSC New Item'!$E33)),1,0)</f>
        <v>0</v>
      </c>
      <c r="AT33" s="20">
        <f t="array" ref="AT33">IF(ISBLANK('MCSC New Item'!$E33),0,IFERROR(IF(MATCH(1,--EXACT('MCSC New Item'!$E33,$CV:$CV),0),0,1),1))</f>
        <v>0</v>
      </c>
      <c r="AU33" s="20">
        <f>IF(AND(ISBLANK('MCSC New Item'!$L33),ISBLANK('MCSC New Item'!$M33)),1,0)</f>
        <v>0</v>
      </c>
      <c r="AV33" s="2">
        <f t="array" ref="AV33">IF(ISBLANK('MCSC New Item'!$M33),0,IFERROR(IF(MATCH(1,--EXACT('MCSC New Item'!$M33,$CV:$CV),0),0,1),1))</f>
        <v>0</v>
      </c>
      <c r="AW33" s="20">
        <f>IF(AND(ISBLANK('MCSC New Item'!$Q33),ISBLANK('MCSC New Item'!$R33)),1,0)</f>
        <v>0</v>
      </c>
      <c r="AX33" s="2">
        <f t="array" ref="AX33">IF(ISBLANK('MCSC New Item'!$R33),0,IFERROR(IF(MATCH(1,--EXACT('MCSC New Item'!$R33,$CV:$CV),0),0,1),1))</f>
        <v>0</v>
      </c>
      <c r="AY33" s="20">
        <f>IF(AND('MCSC New Item'!$C33&gt;2,ISBLANK('MCSC New Item'!$V33),ISBLANK('MCSC New Item'!$W33)),1,0)</f>
        <v>0</v>
      </c>
      <c r="AZ33" s="2">
        <f t="array" ref="AZ33">IF(ISBLANK('MCSC New Item'!$W33),0,IFERROR(IF(MATCH(1,--EXACT('MCSC New Item'!$W33,$CV:$CV),0),0,1),1))</f>
        <v>0</v>
      </c>
      <c r="BA33" s="20">
        <f>IF(AND('MCSC New Item'!$C33&gt;3,ISBLANK('MCSC New Item'!$AA33),ISBLANK('MCSC New Item'!$AB33)),1,0)</f>
        <v>0</v>
      </c>
      <c r="BB33" s="2">
        <f t="array" ref="BB33">IF(ISBLANK('MCSC New Item'!$AB33),0,IFERROR(IF(MATCH(1,--EXACT('MCSC New Item'!$AB33,$CV:$CV),0),0,1),1))</f>
        <v>0</v>
      </c>
      <c r="BC33" s="20">
        <f>IF(AND('MCSC New Item'!$C33&gt;4,ISBLANK('MCSC New Item'!$AF33),ISBLANK('MCSC New Item'!$AG33)),1,0)</f>
        <v>0</v>
      </c>
      <c r="BD33" s="2">
        <f t="array" ref="BD33">IF(ISBLANK('MCSC New Item'!$AG33),0,IFERROR(IF(MATCH(1,--EXACT('MCSC New Item'!$AG33,$CV:$CV),0),0,1),1))</f>
        <v>0</v>
      </c>
      <c r="BE33" s="20">
        <f>IF(AND('MCSC New Item'!$C33&gt;5,ISBLANK('MCSC New Item'!$AK33),ISBLANK('MCSC New Item'!$AL33)),1,0)</f>
        <v>0</v>
      </c>
      <c r="BF33" s="2">
        <f t="array" ref="BF33">IF(ISBLANK('MCSC New Item'!$AL33),0,IFERROR(IF(MATCH(1,--EXACT('MCSC New Item'!$AL33,$CV:$CV),0),0,1),1))</f>
        <v>0</v>
      </c>
      <c r="BG33" s="20">
        <f>IF(ISBLANK('MCSC New Item'!$AP33),1,0)</f>
        <v>0</v>
      </c>
    </row>
    <row r="34" spans="1:59" ht="31.5">
      <c r="A34" s="16">
        <v>3</v>
      </c>
      <c r="B34" s="17"/>
      <c r="C34" s="17">
        <v>4</v>
      </c>
      <c r="D34" s="29" t="s">
        <v>157</v>
      </c>
      <c r="E34" s="26"/>
      <c r="F34" s="26"/>
      <c r="G34" s="26"/>
      <c r="H34" s="26"/>
      <c r="I34" s="26"/>
      <c r="J34" s="26"/>
      <c r="K34" s="26"/>
      <c r="L34" s="32" t="s">
        <v>158</v>
      </c>
      <c r="M34" s="26"/>
      <c r="N34" s="26"/>
      <c r="O34" s="26"/>
      <c r="P34" s="26"/>
      <c r="Q34" s="32" t="s">
        <v>159</v>
      </c>
      <c r="R34" s="26"/>
      <c r="S34" s="26"/>
      <c r="T34" s="26"/>
      <c r="U34" s="26"/>
      <c r="V34" s="32" t="s">
        <v>131</v>
      </c>
      <c r="W34" s="27"/>
      <c r="X34" s="26"/>
      <c r="Y34" s="26"/>
      <c r="Z34" s="26"/>
      <c r="AA34" s="32" t="s">
        <v>160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>
        <v>1</v>
      </c>
      <c r="AQ34" s="20">
        <f>IF(ISBLANK('MCSC New Item'!$A34),1,0)</f>
        <v>0</v>
      </c>
      <c r="AR34" s="20">
        <f>IF(ISBLANK('MCSC New Item'!$C34),1,0)</f>
        <v>0</v>
      </c>
      <c r="AS34" s="20">
        <f>IF(AND(ISBLANK('MCSC New Item'!$D34),ISBLANK('MCSC New Item'!$E34)),1,0)</f>
        <v>0</v>
      </c>
      <c r="AT34" s="20">
        <f t="array" ref="AT34">IF(ISBLANK('MCSC New Item'!$E34),0,IFERROR(IF(MATCH(1,--EXACT('MCSC New Item'!$E34,$CV:$CV),0),0,1),1))</f>
        <v>0</v>
      </c>
      <c r="AU34" s="20">
        <f>IF(AND(ISBLANK('MCSC New Item'!$L34),ISBLANK('MCSC New Item'!$M34)),1,0)</f>
        <v>0</v>
      </c>
      <c r="AV34" s="2">
        <f t="array" ref="AV34">IF(ISBLANK('MCSC New Item'!$M34),0,IFERROR(IF(MATCH(1,--EXACT('MCSC New Item'!$M34,$CV:$CV),0),0,1),1))</f>
        <v>0</v>
      </c>
      <c r="AW34" s="20">
        <f>IF(AND(ISBLANK('MCSC New Item'!$Q34),ISBLANK('MCSC New Item'!$R34)),1,0)</f>
        <v>0</v>
      </c>
      <c r="AX34" s="2">
        <f t="array" ref="AX34">IF(ISBLANK('MCSC New Item'!$R34),0,IFERROR(IF(MATCH(1,--EXACT('MCSC New Item'!$R34,$CV:$CV),0),0,1),1))</f>
        <v>0</v>
      </c>
      <c r="AY34" s="20">
        <f>IF(AND('MCSC New Item'!$C34&gt;2,ISBLANK('MCSC New Item'!$V34),ISBLANK('MCSC New Item'!$W34)),1,0)</f>
        <v>0</v>
      </c>
      <c r="AZ34" s="2">
        <f t="array" ref="AZ34">IF(ISBLANK('MCSC New Item'!$W34),0,IFERROR(IF(MATCH(1,--EXACT('MCSC New Item'!$W34,$CV:$CV),0),0,1),1))</f>
        <v>0</v>
      </c>
      <c r="BA34" s="20">
        <f>IF(AND('MCSC New Item'!$C34&gt;3,ISBLANK('MCSC New Item'!$AA34),ISBLANK('MCSC New Item'!$AB34)),1,0)</f>
        <v>0</v>
      </c>
      <c r="BB34" s="2">
        <f t="array" ref="BB34">IF(ISBLANK('MCSC New Item'!$AB34),0,IFERROR(IF(MATCH(1,--EXACT('MCSC New Item'!$AB34,$CV:$CV),0),0,1),1))</f>
        <v>0</v>
      </c>
      <c r="BC34" s="20">
        <f>IF(AND('MCSC New Item'!$C34&gt;4,ISBLANK('MCSC New Item'!$AF34),ISBLANK('MCSC New Item'!$AG34)),1,0)</f>
        <v>0</v>
      </c>
      <c r="BD34" s="2">
        <f t="array" ref="BD34">IF(ISBLANK('MCSC New Item'!$AG34),0,IFERROR(IF(MATCH(1,--EXACT('MCSC New Item'!$AG34,$CV:$CV),0),0,1),1))</f>
        <v>0</v>
      </c>
      <c r="BE34" s="20">
        <f>IF(AND('MCSC New Item'!$C34&gt;5,ISBLANK('MCSC New Item'!$AK34),ISBLANK('MCSC New Item'!$AL34)),1,0)</f>
        <v>0</v>
      </c>
      <c r="BF34" s="2">
        <f t="array" ref="BF34">IF(ISBLANK('MCSC New Item'!$AL34),0,IFERROR(IF(MATCH(1,--EXACT('MCSC New Item'!$AL34,$CV:$CV),0),0,1),1))</f>
        <v>0</v>
      </c>
      <c r="BG34" s="20">
        <f>IF(ISBLANK('MCSC New Item'!$AP34),1,0)</f>
        <v>0</v>
      </c>
    </row>
    <row r="35" spans="1:59" ht="15.75">
      <c r="A35" s="16">
        <v>3</v>
      </c>
      <c r="B35" s="17"/>
      <c r="C35" s="17">
        <v>4</v>
      </c>
      <c r="D35" s="30" t="s">
        <v>161</v>
      </c>
      <c r="E35" s="26"/>
      <c r="F35" s="26"/>
      <c r="G35" s="26"/>
      <c r="H35" s="26"/>
      <c r="I35" s="26"/>
      <c r="J35" s="26"/>
      <c r="K35" s="26"/>
      <c r="L35" s="33" t="s">
        <v>162</v>
      </c>
      <c r="M35" s="26"/>
      <c r="N35" s="26"/>
      <c r="O35" s="26"/>
      <c r="P35" s="26"/>
      <c r="Q35" s="33" t="s">
        <v>163</v>
      </c>
      <c r="R35" s="26"/>
      <c r="S35" s="26"/>
      <c r="T35" s="26"/>
      <c r="U35" s="26"/>
      <c r="V35" s="33" t="s">
        <v>164</v>
      </c>
      <c r="W35" s="27"/>
      <c r="X35" s="26"/>
      <c r="Y35" s="26"/>
      <c r="Z35" s="26"/>
      <c r="AA35" s="26" t="s">
        <v>165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>
        <v>3</v>
      </c>
      <c r="AQ35" s="20">
        <f>IF(ISBLANK('MCSC New Item'!$A35),1,0)</f>
        <v>0</v>
      </c>
      <c r="AR35" s="20">
        <f>IF(ISBLANK('MCSC New Item'!$C35),1,0)</f>
        <v>0</v>
      </c>
      <c r="AS35" s="20">
        <f>IF(AND(ISBLANK('MCSC New Item'!$D35),ISBLANK('MCSC New Item'!$E35)),1,0)</f>
        <v>0</v>
      </c>
      <c r="AT35" s="20">
        <f t="array" ref="AT35">IF(ISBLANK('MCSC New Item'!$E35),0,IFERROR(IF(MATCH(1,--EXACT('MCSC New Item'!$E35,$CV:$CV),0),0,1),1))</f>
        <v>0</v>
      </c>
      <c r="AU35" s="20">
        <f>IF(AND(ISBLANK('MCSC New Item'!$L35),ISBLANK('MCSC New Item'!$M35)),1,0)</f>
        <v>0</v>
      </c>
      <c r="AV35" s="2">
        <f t="array" ref="AV35">IF(ISBLANK('MCSC New Item'!$M35),0,IFERROR(IF(MATCH(1,--EXACT('MCSC New Item'!$M35,$CV:$CV),0),0,1),1))</f>
        <v>0</v>
      </c>
      <c r="AW35" s="20">
        <f>IF(AND(ISBLANK('MCSC New Item'!$Q35),ISBLANK('MCSC New Item'!$R35)),1,0)</f>
        <v>0</v>
      </c>
      <c r="AX35" s="2">
        <f t="array" ref="AX35">IF(ISBLANK('MCSC New Item'!$R35),0,IFERROR(IF(MATCH(1,--EXACT('MCSC New Item'!$R35,$CV:$CV),0),0,1),1))</f>
        <v>0</v>
      </c>
      <c r="AY35" s="20">
        <f>IF(AND('MCSC New Item'!$C35&gt;2,ISBLANK('MCSC New Item'!$V35),ISBLANK('MCSC New Item'!$W35)),1,0)</f>
        <v>0</v>
      </c>
      <c r="AZ35" s="2">
        <f t="array" ref="AZ35">IF(ISBLANK('MCSC New Item'!$W35),0,IFERROR(IF(MATCH(1,--EXACT('MCSC New Item'!$W35,$CV:$CV),0),0,1),1))</f>
        <v>0</v>
      </c>
      <c r="BA35" s="20">
        <f>IF(AND('MCSC New Item'!$C35&gt;3,ISBLANK('MCSC New Item'!$AA35),ISBLANK('MCSC New Item'!$AB35)),1,0)</f>
        <v>0</v>
      </c>
      <c r="BB35" s="2">
        <f t="array" ref="BB35">IF(ISBLANK('MCSC New Item'!$AB35),0,IFERROR(IF(MATCH(1,--EXACT('MCSC New Item'!$AB35,$CV:$CV),0),0,1),1))</f>
        <v>0</v>
      </c>
      <c r="BC35" s="20">
        <f>IF(AND('MCSC New Item'!$C35&gt;4,ISBLANK('MCSC New Item'!$AF35),ISBLANK('MCSC New Item'!$AG35)),1,0)</f>
        <v>0</v>
      </c>
      <c r="BD35" s="2">
        <f t="array" ref="BD35">IF(ISBLANK('MCSC New Item'!$AG35),0,IFERROR(IF(MATCH(1,--EXACT('MCSC New Item'!$AG35,$CV:$CV),0),0,1),1))</f>
        <v>0</v>
      </c>
      <c r="BE35" s="20">
        <f>IF(AND('MCSC New Item'!$C35&gt;5,ISBLANK('MCSC New Item'!$AK35),ISBLANK('MCSC New Item'!$AL35)),1,0)</f>
        <v>0</v>
      </c>
      <c r="BF35" s="2">
        <f t="array" ref="BF35">IF(ISBLANK('MCSC New Item'!$AL35),0,IFERROR(IF(MATCH(1,--EXACT('MCSC New Item'!$AL35,$CV:$CV),0),0,1),1))</f>
        <v>0</v>
      </c>
      <c r="BG35" s="20">
        <f>IF(ISBLANK('MCSC New Item'!$AP35),1,0)</f>
        <v>0</v>
      </c>
    </row>
    <row r="36" spans="1:59" ht="15.75">
      <c r="A36" s="16">
        <v>3</v>
      </c>
      <c r="B36" s="17"/>
      <c r="C36" s="17">
        <v>4</v>
      </c>
      <c r="D36" s="33" t="s">
        <v>166</v>
      </c>
      <c r="E36" s="26"/>
      <c r="F36" s="26"/>
      <c r="G36" s="26"/>
      <c r="H36" s="26"/>
      <c r="I36" s="26"/>
      <c r="J36" s="26"/>
      <c r="K36" s="26"/>
      <c r="L36" s="33" t="s">
        <v>167</v>
      </c>
      <c r="M36" s="26"/>
      <c r="N36" s="26"/>
      <c r="O36" s="26"/>
      <c r="P36" s="26"/>
      <c r="Q36" s="33" t="s">
        <v>168</v>
      </c>
      <c r="R36" s="26"/>
      <c r="S36" s="26"/>
      <c r="T36" s="26"/>
      <c r="U36" s="26"/>
      <c r="V36" s="33" t="s">
        <v>169</v>
      </c>
      <c r="W36" s="27"/>
      <c r="X36" s="26"/>
      <c r="Y36" s="26"/>
      <c r="Z36" s="26"/>
      <c r="AA36" s="33" t="s">
        <v>170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>
        <v>1</v>
      </c>
      <c r="AQ36" s="20">
        <f>IF(ISBLANK('MCSC New Item'!$A36),1,0)</f>
        <v>0</v>
      </c>
      <c r="AR36" s="20">
        <f>IF(ISBLANK('MCSC New Item'!$C36),1,0)</f>
        <v>0</v>
      </c>
      <c r="AS36" s="20">
        <f>IF(AND(ISBLANK('MCSC New Item'!$D36),ISBLANK('MCSC New Item'!$E36)),1,0)</f>
        <v>0</v>
      </c>
      <c r="AT36" s="20">
        <f t="array" ref="AT36">IF(ISBLANK('MCSC New Item'!$E36),0,IFERROR(IF(MATCH(1,--EXACT('MCSC New Item'!$E36,$CV:$CV),0),0,1),1))</f>
        <v>0</v>
      </c>
      <c r="AU36" s="20">
        <f>IF(AND(ISBLANK('MCSC New Item'!$L36),ISBLANK('MCSC New Item'!$M36)),1,0)</f>
        <v>0</v>
      </c>
      <c r="AV36" s="2">
        <f t="array" ref="AV36">IF(ISBLANK('MCSC New Item'!$M36),0,IFERROR(IF(MATCH(1,--EXACT('MCSC New Item'!$M36,$CV:$CV),0),0,1),1))</f>
        <v>0</v>
      </c>
      <c r="AW36" s="20">
        <f>IF(AND(ISBLANK('MCSC New Item'!$Q36),ISBLANK('MCSC New Item'!$R36)),1,0)</f>
        <v>0</v>
      </c>
      <c r="AX36" s="2">
        <f t="array" ref="AX36">IF(ISBLANK('MCSC New Item'!$R36),0,IFERROR(IF(MATCH(1,--EXACT('MCSC New Item'!$R36,$CV:$CV),0),0,1),1))</f>
        <v>0</v>
      </c>
      <c r="AY36" s="20">
        <f>IF(AND('MCSC New Item'!$C36&gt;2,ISBLANK('MCSC New Item'!$V36),ISBLANK('MCSC New Item'!$W36)),1,0)</f>
        <v>0</v>
      </c>
      <c r="AZ36" s="2">
        <f t="array" ref="AZ36">IF(ISBLANK('MCSC New Item'!$W36),0,IFERROR(IF(MATCH(1,--EXACT('MCSC New Item'!$W36,$CV:$CV),0),0,1),1))</f>
        <v>0</v>
      </c>
      <c r="BA36" s="20">
        <f>IF(AND('MCSC New Item'!$C36&gt;3,ISBLANK('MCSC New Item'!$AA36),ISBLANK('MCSC New Item'!$AB36)),1,0)</f>
        <v>0</v>
      </c>
      <c r="BB36" s="2">
        <f t="array" ref="BB36">IF(ISBLANK('MCSC New Item'!$AB36),0,IFERROR(IF(MATCH(1,--EXACT('MCSC New Item'!$AB36,$CV:$CV),0),0,1),1))</f>
        <v>0</v>
      </c>
      <c r="BC36" s="20">
        <f>IF(AND('MCSC New Item'!$C36&gt;4,ISBLANK('MCSC New Item'!$AF36),ISBLANK('MCSC New Item'!$AG36)),1,0)</f>
        <v>0</v>
      </c>
      <c r="BD36" s="2">
        <f t="array" ref="BD36">IF(ISBLANK('MCSC New Item'!$AG36),0,IFERROR(IF(MATCH(1,--EXACT('MCSC New Item'!$AG36,$CV:$CV),0),0,1),1))</f>
        <v>0</v>
      </c>
      <c r="BE36" s="20">
        <f>IF(AND('MCSC New Item'!$C36&gt;5,ISBLANK('MCSC New Item'!$AK36),ISBLANK('MCSC New Item'!$AL36)),1,0)</f>
        <v>0</v>
      </c>
      <c r="BF36" s="2">
        <f t="array" ref="BF36">IF(ISBLANK('MCSC New Item'!$AL36),0,IFERROR(IF(MATCH(1,--EXACT('MCSC New Item'!$AL36,$CV:$CV),0),0,1),1))</f>
        <v>0</v>
      </c>
      <c r="BG36" s="20">
        <f>IF(ISBLANK('MCSC New Item'!$AP36),1,0)</f>
        <v>0</v>
      </c>
    </row>
    <row r="37" spans="1:59" ht="15.75">
      <c r="A37" s="16">
        <v>1</v>
      </c>
      <c r="B37" s="17"/>
      <c r="C37" s="17">
        <v>4</v>
      </c>
      <c r="D37" s="33" t="s">
        <v>171</v>
      </c>
      <c r="E37" s="26"/>
      <c r="F37" s="26"/>
      <c r="G37" s="26"/>
      <c r="H37" s="26"/>
      <c r="I37" s="26"/>
      <c r="J37" s="26"/>
      <c r="K37" s="26"/>
      <c r="L37" s="34" t="s">
        <v>183</v>
      </c>
      <c r="M37" s="26"/>
      <c r="N37" s="26"/>
      <c r="O37" s="26"/>
      <c r="P37" s="26"/>
      <c r="Q37" s="34" t="s">
        <v>184</v>
      </c>
      <c r="R37" s="26"/>
      <c r="S37" s="26"/>
      <c r="T37" s="26"/>
      <c r="U37" s="26"/>
      <c r="V37" s="35" t="s">
        <v>172</v>
      </c>
      <c r="W37" s="27"/>
      <c r="X37" s="26"/>
      <c r="Y37" s="26"/>
      <c r="Z37" s="26"/>
      <c r="AA37" s="35" t="s">
        <v>173</v>
      </c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>
        <v>2</v>
      </c>
      <c r="AQ37" s="20">
        <f>IF(ISBLANK('MCSC New Item'!$A37),1,0)</f>
        <v>0</v>
      </c>
      <c r="AR37" s="20">
        <f>IF(ISBLANK('MCSC New Item'!$C37),1,0)</f>
        <v>0</v>
      </c>
      <c r="AS37" s="20">
        <f>IF(AND(ISBLANK('MCSC New Item'!$D37),ISBLANK('MCSC New Item'!$E37)),1,0)</f>
        <v>0</v>
      </c>
      <c r="AT37" s="20">
        <f t="array" ref="AT37">IF(ISBLANK('MCSC New Item'!$E37),0,IFERROR(IF(MATCH(1,--EXACT('MCSC New Item'!$E37,$CV:$CV),0),0,1),1))</f>
        <v>0</v>
      </c>
      <c r="AU37" s="20">
        <f>IF(AND(ISBLANK('MCSC New Item'!$L37),ISBLANK('MCSC New Item'!$M37)),1,0)</f>
        <v>0</v>
      </c>
      <c r="AV37" s="2">
        <f t="array" ref="AV37">IF(ISBLANK('MCSC New Item'!$M37),0,IFERROR(IF(MATCH(1,--EXACT('MCSC New Item'!$M37,$CV:$CV),0),0,1),1))</f>
        <v>0</v>
      </c>
      <c r="AW37" s="20">
        <f>IF(AND(ISBLANK('MCSC New Item'!$Q37),ISBLANK('MCSC New Item'!$R37)),1,0)</f>
        <v>0</v>
      </c>
      <c r="AX37" s="2">
        <f t="array" ref="AX37">IF(ISBLANK('MCSC New Item'!$R37),0,IFERROR(IF(MATCH(1,--EXACT('MCSC New Item'!$R37,$CV:$CV),0),0,1),1))</f>
        <v>0</v>
      </c>
      <c r="AY37" s="20">
        <f>IF(AND('MCSC New Item'!$C37&gt;2,ISBLANK('MCSC New Item'!$V37),ISBLANK('MCSC New Item'!$W37)),1,0)</f>
        <v>0</v>
      </c>
      <c r="AZ37" s="2">
        <f t="array" ref="AZ37">IF(ISBLANK('MCSC New Item'!$W37),0,IFERROR(IF(MATCH(1,--EXACT('MCSC New Item'!$W37,$CV:$CV),0),0,1),1))</f>
        <v>0</v>
      </c>
      <c r="BA37" s="20">
        <f>IF(AND('MCSC New Item'!$C37&gt;3,ISBLANK('MCSC New Item'!$AA37),ISBLANK('MCSC New Item'!$AB37)),1,0)</f>
        <v>0</v>
      </c>
      <c r="BB37" s="2">
        <f t="array" ref="BB37">IF(ISBLANK('MCSC New Item'!$AB37),0,IFERROR(IF(MATCH(1,--EXACT('MCSC New Item'!$AB37,$CV:$CV),0),0,1),1))</f>
        <v>0</v>
      </c>
      <c r="BC37" s="20">
        <f>IF(AND('MCSC New Item'!$C37&gt;4,ISBLANK('MCSC New Item'!$AF37),ISBLANK('MCSC New Item'!$AG37)),1,0)</f>
        <v>0</v>
      </c>
      <c r="BD37" s="2">
        <f t="array" ref="BD37">IF(ISBLANK('MCSC New Item'!$AG37),0,IFERROR(IF(MATCH(1,--EXACT('MCSC New Item'!$AG37,$CV:$CV),0),0,1),1))</f>
        <v>0</v>
      </c>
      <c r="BE37" s="20">
        <f>IF(AND('MCSC New Item'!$C37&gt;5,ISBLANK('MCSC New Item'!$AK37),ISBLANK('MCSC New Item'!$AL37)),1,0)</f>
        <v>0</v>
      </c>
      <c r="BF37" s="2">
        <f t="array" ref="BF37">IF(ISBLANK('MCSC New Item'!$AL37),0,IFERROR(IF(MATCH(1,--EXACT('MCSC New Item'!$AL37,$CV:$CV),0),0,1),1))</f>
        <v>0</v>
      </c>
      <c r="BG37" s="20">
        <f>IF(ISBLANK('MCSC New Item'!$AP37),1,0)</f>
        <v>0</v>
      </c>
    </row>
    <row r="38" spans="1:59" ht="15.75">
      <c r="A38" s="16">
        <v>2</v>
      </c>
      <c r="B38" s="17"/>
      <c r="C38" s="17">
        <v>4</v>
      </c>
      <c r="D38" s="33" t="s">
        <v>175</v>
      </c>
      <c r="E38" s="26"/>
      <c r="F38" s="26"/>
      <c r="G38" s="26"/>
      <c r="H38" s="26"/>
      <c r="I38" s="26"/>
      <c r="J38" s="26"/>
      <c r="K38" s="26"/>
      <c r="L38" s="36" t="s">
        <v>165</v>
      </c>
      <c r="M38" s="26"/>
      <c r="N38" s="26"/>
      <c r="O38" s="26"/>
      <c r="P38" s="26"/>
      <c r="Q38" s="36" t="s">
        <v>185</v>
      </c>
      <c r="R38" s="26"/>
      <c r="S38" s="26"/>
      <c r="T38" s="26"/>
      <c r="U38" s="26"/>
      <c r="V38" s="30" t="s">
        <v>163</v>
      </c>
      <c r="W38" s="27"/>
      <c r="X38" s="26"/>
      <c r="Y38" s="26"/>
      <c r="Z38" s="26"/>
      <c r="AA38" s="36" t="s">
        <v>174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>
        <v>3</v>
      </c>
      <c r="AQ38" s="20">
        <f>IF(ISBLANK('MCSC New Item'!$A38),1,0)</f>
        <v>0</v>
      </c>
      <c r="AR38" s="20">
        <f>IF(ISBLANK('MCSC New Item'!$C38),1,0)</f>
        <v>0</v>
      </c>
      <c r="AS38" s="20">
        <f>IF(AND(ISBLANK('MCSC New Item'!$D38),ISBLANK('MCSC New Item'!$E38)),1,0)</f>
        <v>0</v>
      </c>
      <c r="AT38" s="20">
        <f t="array" ref="AT38">IF(ISBLANK('MCSC New Item'!$E38),0,IFERROR(IF(MATCH(1,--EXACT('MCSC New Item'!$E38,$CV:$CV),0),0,1),1))</f>
        <v>0</v>
      </c>
      <c r="AU38" s="20">
        <f>IF(AND(ISBLANK('MCSC New Item'!$L38),ISBLANK('MCSC New Item'!$M38)),1,0)</f>
        <v>0</v>
      </c>
      <c r="AV38" s="2">
        <f t="array" ref="AV38">IF(ISBLANK('MCSC New Item'!$M38),0,IFERROR(IF(MATCH(1,--EXACT('MCSC New Item'!$M38,$CV:$CV),0),0,1),1))</f>
        <v>0</v>
      </c>
      <c r="AW38" s="20">
        <f>IF(AND(ISBLANK('MCSC New Item'!$Q38),ISBLANK('MCSC New Item'!$R38)),1,0)</f>
        <v>0</v>
      </c>
      <c r="AX38" s="2">
        <f t="array" ref="AX38">IF(ISBLANK('MCSC New Item'!$R38),0,IFERROR(IF(MATCH(1,--EXACT('MCSC New Item'!$R38,$CV:$CV),0),0,1),1))</f>
        <v>0</v>
      </c>
      <c r="AY38" s="20">
        <f>IF(AND('MCSC New Item'!$C38&gt;2,ISBLANK('MCSC New Item'!$V38),ISBLANK('MCSC New Item'!$W38)),1,0)</f>
        <v>0</v>
      </c>
      <c r="AZ38" s="2">
        <f t="array" ref="AZ38">IF(ISBLANK('MCSC New Item'!$W38),0,IFERROR(IF(MATCH(1,--EXACT('MCSC New Item'!$W38,$CV:$CV),0),0,1),1))</f>
        <v>0</v>
      </c>
      <c r="BA38" s="20">
        <f>IF(AND('MCSC New Item'!$C38&gt;3,ISBLANK('MCSC New Item'!$AA38),ISBLANK('MCSC New Item'!$AB38)),1,0)</f>
        <v>0</v>
      </c>
      <c r="BB38" s="2">
        <f t="array" ref="BB38">IF(ISBLANK('MCSC New Item'!$AB38),0,IFERROR(IF(MATCH(1,--EXACT('MCSC New Item'!$AB38,$CV:$CV),0),0,1),1))</f>
        <v>0</v>
      </c>
      <c r="BC38" s="20">
        <f>IF(AND('MCSC New Item'!$C38&gt;4,ISBLANK('MCSC New Item'!$AF38),ISBLANK('MCSC New Item'!$AG38)),1,0)</f>
        <v>0</v>
      </c>
      <c r="BD38" s="2">
        <f t="array" ref="BD38">IF(ISBLANK('MCSC New Item'!$AG38),0,IFERROR(IF(MATCH(1,--EXACT('MCSC New Item'!$AG38,$CV:$CV),0),0,1),1))</f>
        <v>0</v>
      </c>
      <c r="BE38" s="20">
        <f>IF(AND('MCSC New Item'!$C38&gt;5,ISBLANK('MCSC New Item'!$AK38),ISBLANK('MCSC New Item'!$AL38)),1,0)</f>
        <v>0</v>
      </c>
      <c r="BF38" s="2">
        <f t="array" ref="BF38">IF(ISBLANK('MCSC New Item'!$AL38),0,IFERROR(IF(MATCH(1,--EXACT('MCSC New Item'!$AL38,$CV:$CV),0),0,1),1))</f>
        <v>0</v>
      </c>
      <c r="BG38" s="20">
        <f>IF(ISBLANK('MCSC New Item'!$AP38),1,0)</f>
        <v>0</v>
      </c>
    </row>
    <row r="39" spans="3:3 23:23 43:59" ht="15">
      <c r="C39" s="17"/>
      <c r="W39" s="19"/>
      <c r="AQ39" s="20">
        <f>IF(ISBLANK('MCSC New Item'!$A39),1,0)</f>
        <v>1</v>
      </c>
      <c r="AR39" s="20">
        <f>IF(ISBLANK('MCSC New Item'!$C39),1,0)</f>
        <v>1</v>
      </c>
      <c r="AS39" s="20">
        <f>IF(AND(ISBLANK('MCSC New Item'!$D39),ISBLANK('MCSC New Item'!$E39)),1,0)</f>
        <v>1</v>
      </c>
      <c r="AT39" s="20">
        <f t="array" ref="AT39">IF(ISBLANK('MCSC New Item'!$E39),0,IFERROR(IF(MATCH(1,--EXACT('MCSC New Item'!$E39,$CV:$CV),0),0,1),1))</f>
        <v>0</v>
      </c>
      <c r="AU39" s="20">
        <f>IF(AND(ISBLANK('MCSC New Item'!$L39),ISBLANK('MCSC New Item'!$M39)),1,0)</f>
        <v>1</v>
      </c>
      <c r="AV39" s="2">
        <f t="array" ref="AV39">IF(ISBLANK('MCSC New Item'!$M39),0,IFERROR(IF(MATCH(1,--EXACT('MCSC New Item'!$M39,$CV:$CV),0),0,1),1))</f>
        <v>0</v>
      </c>
      <c r="AW39" s="20">
        <f>IF(AND(ISBLANK('MCSC New Item'!$Q39),ISBLANK('MCSC New Item'!$R39)),1,0)</f>
        <v>1</v>
      </c>
      <c r="AX39" s="2">
        <f t="array" ref="AX39">IF(ISBLANK('MCSC New Item'!$R39),0,IFERROR(IF(MATCH(1,--EXACT('MCSC New Item'!$R39,$CV:$CV),0),0,1),1))</f>
        <v>0</v>
      </c>
      <c r="AY39" s="20">
        <f>IF(AND('MCSC New Item'!$C39&gt;2,ISBLANK('MCSC New Item'!$V39),ISBLANK('MCSC New Item'!$W39)),1,0)</f>
        <v>0</v>
      </c>
      <c r="AZ39" s="2">
        <f t="array" ref="AZ39">IF(ISBLANK('MCSC New Item'!$W39),0,IFERROR(IF(MATCH(1,--EXACT('MCSC New Item'!$W39,$CV:$CV),0),0,1),1))</f>
        <v>0</v>
      </c>
      <c r="BA39" s="20">
        <f>IF(AND('MCSC New Item'!$C39&gt;3,ISBLANK('MCSC New Item'!$AA39),ISBLANK('MCSC New Item'!$AB39)),1,0)</f>
        <v>0</v>
      </c>
      <c r="BB39" s="2">
        <f t="array" ref="BB39">IF(ISBLANK('MCSC New Item'!$AB39),0,IFERROR(IF(MATCH(1,--EXACT('MCSC New Item'!$AB39,$CV:$CV),0),0,1),1))</f>
        <v>0</v>
      </c>
      <c r="BC39" s="20">
        <f>IF(AND('MCSC New Item'!$C39&gt;4,ISBLANK('MCSC New Item'!$AF39),ISBLANK('MCSC New Item'!$AG39)),1,0)</f>
        <v>0</v>
      </c>
      <c r="BD39" s="2">
        <f t="array" ref="BD39">IF(ISBLANK('MCSC New Item'!$AG39),0,IFERROR(IF(MATCH(1,--EXACT('MCSC New Item'!$AG39,$CV:$CV),0),0,1),1))</f>
        <v>0</v>
      </c>
      <c r="BE39" s="20">
        <f>IF(AND('MCSC New Item'!$C39&gt;5,ISBLANK('MCSC New Item'!$AK39),ISBLANK('MCSC New Item'!$AL39)),1,0)</f>
        <v>0</v>
      </c>
      <c r="BF39" s="2">
        <f t="array" ref="BF39">IF(ISBLANK('MCSC New Item'!$AL39),0,IFERROR(IF(MATCH(1,--EXACT('MCSC New Item'!$AL39,$CV:$CV),0),0,1),1))</f>
        <v>0</v>
      </c>
      <c r="BG39" s="20">
        <f>IF(ISBLANK('MCSC New Item'!$AP39),1,0)</f>
        <v>1</v>
      </c>
    </row>
    <row r="40" spans="3:3 23:23 43:59" ht="15">
      <c r="C40" s="17"/>
      <c r="W40" s="19"/>
      <c r="AQ40" s="20">
        <f>IF(ISBLANK('MCSC New Item'!$A40),1,0)</f>
        <v>1</v>
      </c>
      <c r="AR40" s="20">
        <f>IF(ISBLANK('MCSC New Item'!$C40),1,0)</f>
        <v>1</v>
      </c>
      <c r="AS40" s="20">
        <f>IF(AND(ISBLANK('MCSC New Item'!$D40),ISBLANK('MCSC New Item'!$E40)),1,0)</f>
        <v>1</v>
      </c>
      <c r="AT40" s="20">
        <f t="array" ref="AT40">IF(ISBLANK('MCSC New Item'!$E40),0,IFERROR(IF(MATCH(1,--EXACT('MCSC New Item'!$E40,$CV:$CV),0),0,1),1))</f>
        <v>0</v>
      </c>
      <c r="AU40" s="20">
        <f>IF(AND(ISBLANK('MCSC New Item'!$L40),ISBLANK('MCSC New Item'!$M40)),1,0)</f>
        <v>1</v>
      </c>
      <c r="AV40" s="2">
        <f t="array" ref="AV40">IF(ISBLANK('MCSC New Item'!$M40),0,IFERROR(IF(MATCH(1,--EXACT('MCSC New Item'!$M40,$CV:$CV),0),0,1),1))</f>
        <v>0</v>
      </c>
      <c r="AW40" s="20">
        <f>IF(AND(ISBLANK('MCSC New Item'!$Q40),ISBLANK('MCSC New Item'!$R40)),1,0)</f>
        <v>1</v>
      </c>
      <c r="AX40" s="2">
        <f t="array" ref="AX40">IF(ISBLANK('MCSC New Item'!$R40),0,IFERROR(IF(MATCH(1,--EXACT('MCSC New Item'!$R40,$CV:$CV),0),0,1),1))</f>
        <v>0</v>
      </c>
      <c r="AY40" s="20">
        <f>IF(AND('MCSC New Item'!$C40&gt;2,ISBLANK('MCSC New Item'!$V40),ISBLANK('MCSC New Item'!$W40)),1,0)</f>
        <v>0</v>
      </c>
      <c r="AZ40" s="2">
        <f t="array" ref="AZ40">IF(ISBLANK('MCSC New Item'!$W40),0,IFERROR(IF(MATCH(1,--EXACT('MCSC New Item'!$W40,$CV:$CV),0),0,1),1))</f>
        <v>0</v>
      </c>
      <c r="BA40" s="20">
        <f>IF(AND('MCSC New Item'!$C40&gt;3,ISBLANK('MCSC New Item'!$AA40),ISBLANK('MCSC New Item'!$AB40)),1,0)</f>
        <v>0</v>
      </c>
      <c r="BB40" s="2">
        <f t="array" ref="BB40">IF(ISBLANK('MCSC New Item'!$AB40),0,IFERROR(IF(MATCH(1,--EXACT('MCSC New Item'!$AB40,$CV:$CV),0),0,1),1))</f>
        <v>0</v>
      </c>
      <c r="BC40" s="20">
        <f>IF(AND('MCSC New Item'!$C40&gt;4,ISBLANK('MCSC New Item'!$AF40),ISBLANK('MCSC New Item'!$AG40)),1,0)</f>
        <v>0</v>
      </c>
      <c r="BD40" s="2">
        <f t="array" ref="BD40">IF(ISBLANK('MCSC New Item'!$AG40),0,IFERROR(IF(MATCH(1,--EXACT('MCSC New Item'!$AG40,$CV:$CV),0),0,1),1))</f>
        <v>0</v>
      </c>
      <c r="BE40" s="20">
        <f>IF(AND('MCSC New Item'!$C40&gt;5,ISBLANK('MCSC New Item'!$AK40),ISBLANK('MCSC New Item'!$AL40)),1,0)</f>
        <v>0</v>
      </c>
      <c r="BF40" s="2">
        <f t="array" ref="BF40">IF(ISBLANK('MCSC New Item'!$AL40),0,IFERROR(IF(MATCH(1,--EXACT('MCSC New Item'!$AL40,$CV:$CV),0),0,1),1))</f>
        <v>0</v>
      </c>
      <c r="BG40" s="20">
        <f>IF(ISBLANK('MCSC New Item'!$AP40),1,0)</f>
        <v>1</v>
      </c>
    </row>
    <row r="41" spans="3:3 23:23 43:59" ht="15">
      <c r="C41" s="17"/>
      <c r="W41" s="19"/>
      <c r="AQ41" s="20">
        <f>IF(ISBLANK('MCSC New Item'!$A41),1,0)</f>
        <v>1</v>
      </c>
      <c r="AR41" s="20">
        <f>IF(ISBLANK('MCSC New Item'!$C41),1,0)</f>
        <v>1</v>
      </c>
      <c r="AS41" s="20">
        <f>IF(AND(ISBLANK('MCSC New Item'!$D41),ISBLANK('MCSC New Item'!$E41)),1,0)</f>
        <v>1</v>
      </c>
      <c r="AT41" s="20">
        <f t="array" ref="AT41">IF(ISBLANK('MCSC New Item'!$E41),0,IFERROR(IF(MATCH(1,--EXACT('MCSC New Item'!$E41,$CV:$CV),0),0,1),1))</f>
        <v>0</v>
      </c>
      <c r="AU41" s="20">
        <f>IF(AND(ISBLANK('MCSC New Item'!$L41),ISBLANK('MCSC New Item'!$M41)),1,0)</f>
        <v>1</v>
      </c>
      <c r="AV41" s="2">
        <f t="array" ref="AV41">IF(ISBLANK('MCSC New Item'!$M41),0,IFERROR(IF(MATCH(1,--EXACT('MCSC New Item'!$M41,$CV:$CV),0),0,1),1))</f>
        <v>0</v>
      </c>
      <c r="AW41" s="20">
        <f>IF(AND(ISBLANK('MCSC New Item'!$Q41),ISBLANK('MCSC New Item'!$R41)),1,0)</f>
        <v>1</v>
      </c>
      <c r="AX41" s="2">
        <f t="array" ref="AX41">IF(ISBLANK('MCSC New Item'!$R41),0,IFERROR(IF(MATCH(1,--EXACT('MCSC New Item'!$R41,$CV:$CV),0),0,1),1))</f>
        <v>0</v>
      </c>
      <c r="AY41" s="20">
        <f>IF(AND('MCSC New Item'!$C41&gt;2,ISBLANK('MCSC New Item'!$V41),ISBLANK('MCSC New Item'!$W41)),1,0)</f>
        <v>0</v>
      </c>
      <c r="AZ41" s="2">
        <f t="array" ref="AZ41">IF(ISBLANK('MCSC New Item'!$W41),0,IFERROR(IF(MATCH(1,--EXACT('MCSC New Item'!$W41,$CV:$CV),0),0,1),1))</f>
        <v>0</v>
      </c>
      <c r="BA41" s="20">
        <f>IF(AND('MCSC New Item'!$C41&gt;3,ISBLANK('MCSC New Item'!$AA41),ISBLANK('MCSC New Item'!$AB41)),1,0)</f>
        <v>0</v>
      </c>
      <c r="BB41" s="2">
        <f t="array" ref="BB41">IF(ISBLANK('MCSC New Item'!$AB41),0,IFERROR(IF(MATCH(1,--EXACT('MCSC New Item'!$AB41,$CV:$CV),0),0,1),1))</f>
        <v>0</v>
      </c>
      <c r="BC41" s="20">
        <f>IF(AND('MCSC New Item'!$C41&gt;4,ISBLANK('MCSC New Item'!$AF41),ISBLANK('MCSC New Item'!$AG41)),1,0)</f>
        <v>0</v>
      </c>
      <c r="BD41" s="2">
        <f t="array" ref="BD41">IF(ISBLANK('MCSC New Item'!$AG41),0,IFERROR(IF(MATCH(1,--EXACT('MCSC New Item'!$AG41,$CV:$CV),0),0,1),1))</f>
        <v>0</v>
      </c>
      <c r="BE41" s="20">
        <f>IF(AND('MCSC New Item'!$C41&gt;5,ISBLANK('MCSC New Item'!$AK41),ISBLANK('MCSC New Item'!$AL41)),1,0)</f>
        <v>0</v>
      </c>
      <c r="BF41" s="2">
        <f t="array" ref="BF41">IF(ISBLANK('MCSC New Item'!$AL41),0,IFERROR(IF(MATCH(1,--EXACT('MCSC New Item'!$AL41,$CV:$CV),0),0,1),1))</f>
        <v>0</v>
      </c>
      <c r="BG41" s="20">
        <f>IF(ISBLANK('MCSC New Item'!$AP41),1,0)</f>
        <v>1</v>
      </c>
    </row>
    <row r="42" spans="3:3 23:23 43:59" ht="15">
      <c r="C42" s="17"/>
      <c r="W42" s="19"/>
      <c r="AQ42" s="20">
        <f>IF(ISBLANK('MCSC New Item'!$A42),1,0)</f>
        <v>1</v>
      </c>
      <c r="AR42" s="20">
        <f>IF(ISBLANK('MCSC New Item'!$C42),1,0)</f>
        <v>1</v>
      </c>
      <c r="AS42" s="20">
        <f>IF(AND(ISBLANK('MCSC New Item'!$D42),ISBLANK('MCSC New Item'!$E42)),1,0)</f>
        <v>1</v>
      </c>
      <c r="AT42" s="20">
        <f t="array" ref="AT42">IF(ISBLANK('MCSC New Item'!$E42),0,IFERROR(IF(MATCH(1,--EXACT('MCSC New Item'!$E42,$CV:$CV),0),0,1),1))</f>
        <v>0</v>
      </c>
      <c r="AU42" s="20">
        <f>IF(AND(ISBLANK('MCSC New Item'!$L42),ISBLANK('MCSC New Item'!$M42)),1,0)</f>
        <v>1</v>
      </c>
      <c r="AV42" s="2">
        <f t="array" ref="AV42">IF(ISBLANK('MCSC New Item'!$M42),0,IFERROR(IF(MATCH(1,--EXACT('MCSC New Item'!$M42,$CV:$CV),0),0,1),1))</f>
        <v>0</v>
      </c>
      <c r="AW42" s="20">
        <f>IF(AND(ISBLANK('MCSC New Item'!$Q42),ISBLANK('MCSC New Item'!$R42)),1,0)</f>
        <v>1</v>
      </c>
      <c r="AX42" s="2">
        <f t="array" ref="AX42">IF(ISBLANK('MCSC New Item'!$R42),0,IFERROR(IF(MATCH(1,--EXACT('MCSC New Item'!$R42,$CV:$CV),0),0,1),1))</f>
        <v>0</v>
      </c>
      <c r="AY42" s="20">
        <f>IF(AND('MCSC New Item'!$C42&gt;2,ISBLANK('MCSC New Item'!$V42),ISBLANK('MCSC New Item'!$W42)),1,0)</f>
        <v>0</v>
      </c>
      <c r="AZ42" s="2">
        <f t="array" ref="AZ42">IF(ISBLANK('MCSC New Item'!$W42),0,IFERROR(IF(MATCH(1,--EXACT('MCSC New Item'!$W42,$CV:$CV),0),0,1),1))</f>
        <v>0</v>
      </c>
      <c r="BA42" s="20">
        <f>IF(AND('MCSC New Item'!$C42&gt;3,ISBLANK('MCSC New Item'!$AA42),ISBLANK('MCSC New Item'!$AB42)),1,0)</f>
        <v>0</v>
      </c>
      <c r="BB42" s="2">
        <f t="array" ref="BB42">IF(ISBLANK('MCSC New Item'!$AB42),0,IFERROR(IF(MATCH(1,--EXACT('MCSC New Item'!$AB42,$CV:$CV),0),0,1),1))</f>
        <v>0</v>
      </c>
      <c r="BC42" s="20">
        <f>IF(AND('MCSC New Item'!$C42&gt;4,ISBLANK('MCSC New Item'!$AF42),ISBLANK('MCSC New Item'!$AG42)),1,0)</f>
        <v>0</v>
      </c>
      <c r="BD42" s="2">
        <f t="array" ref="BD42">IF(ISBLANK('MCSC New Item'!$AG42),0,IFERROR(IF(MATCH(1,--EXACT('MCSC New Item'!$AG42,$CV:$CV),0),0,1),1))</f>
        <v>0</v>
      </c>
      <c r="BE42" s="20">
        <f>IF(AND('MCSC New Item'!$C42&gt;5,ISBLANK('MCSC New Item'!$AK42),ISBLANK('MCSC New Item'!$AL42)),1,0)</f>
        <v>0</v>
      </c>
      <c r="BF42" s="2">
        <f t="array" ref="BF42">IF(ISBLANK('MCSC New Item'!$AL42),0,IFERROR(IF(MATCH(1,--EXACT('MCSC New Item'!$AL42,$CV:$CV),0),0,1),1))</f>
        <v>0</v>
      </c>
      <c r="BG42" s="20">
        <f>IF(ISBLANK('MCSC New Item'!$AP42),1,0)</f>
        <v>1</v>
      </c>
    </row>
  </sheetData>
  <sheetProtection deleteRows="0" selectLockedCells="1" autoFilter="0" pivotTables="0"/>
  <mergeCells count="1">
    <mergeCell ref="A2:A14"/>
  </mergeCells>
  <conditionalFormatting sqref="E19 M19 R19 D20:E21 L20:M21 Q20:R20 R21:R27 E22:E38 M22:M25 L26:M26 M27 L28:M28 Q28:R28 M29:M38 R29:R38 D39:E42 L39:M42 Q39:R42">
    <cfRule type="expression" priority="132" dxfId="20">
      <formula>IF(AND(ISBLANK(D19),ISBLANK(E19)),1,0)</formula>
    </cfRule>
  </conditionalFormatting>
  <conditionalFormatting sqref="E19:E42">
    <cfRule type="expression" priority="130" dxfId="20">
      <formula>IF(OR(AND(ISBLANK('MCSC New Item'!#REF!),ISBLANK(E19)),AT19=1),1,IF(NOT(ISBLANK(E19)),IF(OR(RIGHT(E19,4)=".jpg",RIGHT(E19,5)=".jpeg",RIGHT(E19,4)=".png"),0,1),0))</formula>
    </cfRule>
  </conditionalFormatting>
  <conditionalFormatting sqref="AP19:AP42">
    <cfRule type="expression" priority="79" dxfId="20">
      <formula>OR(ISBLANK(AP19),AP19&lt;1,AP19&gt;'MCSC New Item'!#REF!)</formula>
    </cfRule>
  </conditionalFormatting>
  <conditionalFormatting sqref="A19:A42 C19:C42">
    <cfRule type="expression" priority="78" dxfId="20">
      <formula>ISBLANK(A19)</formula>
    </cfRule>
  </conditionalFormatting>
  <conditionalFormatting sqref="M19:M42">
    <cfRule type="expression" priority="11" dxfId="20">
      <formula>IF(OR(AND(ISBLANK('MCSC New Item'!#REF!),ISBLANK(M19)),AV19=1),1,IF(NOT(ISBLANK(M19)),IF(OR(RIGHT(M19,4)=".jpg",RIGHT(M19,5)=".jpeg",RIGHT(M19,4)=".png"),0,1),0))</formula>
    </cfRule>
  </conditionalFormatting>
  <conditionalFormatting sqref="R19:R42">
    <cfRule type="expression" priority="9" dxfId="20">
      <formula>IF(OR(AND(ISBLANK('MCSC New Item'!#REF!),ISBLANK(R19)),AX19=1),1,IF(NOT(ISBLANK(R19)),IF(OR(RIGHT(R19,4)=".jpg",RIGHT(R19,5)=".jpeg",RIGHT(R19,4)=".png"),0,1),0))</formula>
    </cfRule>
  </conditionalFormatting>
  <conditionalFormatting sqref="W19 V20:W20 W21:W27 V28:W28 W29:W38 V39:W42">
    <cfRule type="expression" priority="8" dxfId="20">
      <formula>IF(AND('MCSC New Item'!#REF!&gt;2,ISBLANK(V19),ISBLANK(W19)),1,0)</formula>
    </cfRule>
  </conditionalFormatting>
  <conditionalFormatting sqref="W19:W42">
    <cfRule type="expression" priority="7" dxfId="20">
      <formula>IF(OR(AND('MCSC New Item'!#REF!&gt;2,ISBLANK('MCSC New Item'!#REF!),ISBLANK(W19)),AZ19=1),1,IF(NOT(ISBLANK(W19)),IF(OR(RIGHT(W19,4)=".jpg",RIGHT(W19,5)=".jpeg",RIGHT(W19,4)=".png"),0,1),0))</formula>
    </cfRule>
  </conditionalFormatting>
  <conditionalFormatting sqref="AB19:AB25 AA26:AB28 AB29:AB34 AA35:AB35 AB36:AB38 AA39:AB42">
    <cfRule type="expression" priority="6" dxfId="20">
      <formula>IF(AND('MCSC New Item'!#REF!&gt;3,ISBLANK(AA19),ISBLANK(AB19)),1,0)</formula>
    </cfRule>
  </conditionalFormatting>
  <conditionalFormatting sqref="AB19:AB42">
    <cfRule type="expression" priority="5" dxfId="20">
      <formula>IF(OR(AND('MCSC New Item'!#REF!&gt;3,ISBLANK('MCSC New Item'!#REF!),ISBLANK(AB19)),BB19=1),1,IF(NOT(ISBLANK(AB19)),IF(OR(RIGHT(AB19,4)=".jpg",RIGHT(AB19,5)=".jpeg",RIGHT(AB19,4)=".png"),0,1),0))</formula>
    </cfRule>
  </conditionalFormatting>
  <conditionalFormatting sqref="AF19:AG42">
    <cfRule type="expression" priority="4" dxfId="20">
      <formula>IF(AND('MCSC New Item'!#REF!&gt;4,ISBLANK(AF19),ISBLANK(AG19)),1,0)</formula>
    </cfRule>
  </conditionalFormatting>
  <conditionalFormatting sqref="AG19:AG42">
    <cfRule type="expression" priority="3" dxfId="20">
      <formula>IF(OR(AND('MCSC New Item'!#REF!&gt;4,ISBLANK('MCSC New Item'!#REF!),ISBLANK(AG19)),BD19=1),1,IF(NOT(ISBLANK(AG19)),IF(OR(RIGHT(AG19,4)=".jpg",RIGHT(AG19,5)=".jpeg",RIGHT(AG19,4)=".png"),0,1),0))</formula>
    </cfRule>
  </conditionalFormatting>
  <conditionalFormatting sqref="AK19:AL42">
    <cfRule type="expression" priority="2" dxfId="20">
      <formula>IF(AND('MCSC New Item'!#REF!&gt;5,ISBLANK(AK19),ISBLANK(AL19)),1,0)</formula>
    </cfRule>
  </conditionalFormatting>
  <conditionalFormatting sqref="AL19:AL42">
    <cfRule type="expression" priority="1" dxfId="20">
      <formula>IF(OR(AND('MCSC New Item'!#REF!&gt;5,ISBLANK('MCSC New Item'!#REF!),ISBLANK(AL19)),BF19=1),1,IF(NOT(ISBLANK(AL19)),IF(OR(RIGHT(AL19,4)=".jpg",RIGHT(AL19,5)=".jpeg",RIGHT(AL19,4)=".png"),0,1),0))</formula>
    </cfRule>
  </conditionalFormatting>
  <dataValidations count="8">
    <dataValidation type="whole" allowBlank="1" showInputMessage="1" showErrorMessage="1" promptTitle="No. of Options" prompt="Kindly enter minumum of 2 and maximum of 6 options." errorTitle="Incorrect Value" error="Please enter value 2 to 6 only." sqref="C19:C42">
      <formula1>2</formula1>
      <formula2>6</formula2>
    </dataValidation>
    <dataValidation type="custom" allowBlank="1" showInputMessage="1" showErrorMessage="1" error="User has restricted entry to this cell." sqref="CU1 AQ19:BG42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AP19:AP42">
      <formula1>1</formula1>
      <formula2>'MCSC New Item'!#REF!</formula2>
    </dataValidation>
    <dataValidation type="custom" allowBlank="1" showErrorMessage="1" errorTitle="Invalid Value" error="The no. of options for this questions do not match this entry. Please check." sqref="AK19:AL42">
      <formula1>'MCSC New Item'!#REF!&gt;5</formula1>
    </dataValidation>
    <dataValidation type="custom" allowBlank="1" showErrorMessage="1" errorTitle="Invalid Value" error="The no. of options for this questions do not match this entry. Please check." sqref="AF19:AG42">
      <formula1>'MCSC New Item'!#REF!&gt;4</formula1>
    </dataValidation>
    <dataValidation type="custom" allowBlank="1" showErrorMessage="1" errorTitle="Invalid Value" error="The no. of options for this questions do not match this entry. Please check." sqref="AB19:AB42 AA26:AA28 AA35 AA39:AA42">
      <formula1>'MCSC New Item'!#REF!&gt;3</formula1>
    </dataValidation>
    <dataValidation type="custom" allowBlank="1" showErrorMessage="1" errorTitle="Invalid Value" error="The no. of options for this questions do not match this entry. Please check." sqref="W19:W42 V20 V28 V39:V42">
      <formula1>'MCSC New Item'!#REF!&gt;2</formula1>
    </dataValidation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42">
      <formula1>1</formula1>
      <formula2>3</formula2>
    </dataValidation>
  </dataValidations>
  <pageMargins left="0.75" right="0.75" top="1" bottom="1" header="0.3" footer="0.3"/>
  <pageSetup orientation="portrait" paperSize="9"/>
  <headerFooter alignWithMargins="0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244394-787d-4dd7-8c16-527b69cd8b64}">
  <dimension ref="A1:K20"/>
  <sheetViews>
    <sheetView workbookViewId="0" topLeftCell="A1">
      <selection pane="topLeft" activeCell="A18" sqref="A18"/>
    </sheetView>
  </sheetViews>
  <sheetFormatPr defaultColWidth="8.858816964285714" defaultRowHeight="15"/>
  <cols>
    <col min="1" max="1" width="43.285714285714285" customWidth="1"/>
    <col min="2" max="2" width="15.428571428571429" customWidth="1"/>
    <col min="3" max="3" width="26.857142857142858" customWidth="1"/>
    <col min="4" max="4" width="57.857142857142854" customWidth="1"/>
    <col min="5" max="5" width="70.42857142857143" customWidth="1"/>
    <col min="6" max="6" width="18.428571428571427" customWidth="1"/>
    <col min="7" max="7" width="17.142857142857142" customWidth="1"/>
    <col min="8" max="8" width="10.714285714285714" customWidth="1"/>
    <col min="9" max="9" width="18.142857142857142" customWidth="1"/>
    <col min="10" max="10" width="19.714285714285715" customWidth="1"/>
    <col min="11" max="11" width="12.857142857142858" customWidth="1"/>
    <col min="12" max="16384" width="8.857142857142858"/>
  </cols>
  <sheetData>
    <row r="1" spans="1:11" ht="15">
      <c r="A1" s="40" t="s">
        <v>186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0" ht="15">
      <c r="A2" s="41" t="s">
        <v>1</v>
      </c>
      <c r="B2" s="40" t="s">
        <v>2</v>
      </c>
    </row>
    <row r="3" spans="1:10" ht="15">
      <c r="B3" s="40" t="s">
        <v>3</v>
      </c>
    </row>
    <row r="4" spans="1:10" ht="15">
      <c r="B4" s="40" t="s">
        <v>187</v>
      </c>
    </row>
    <row r="5" spans="1:10" ht="15">
      <c r="B5" s="40" t="s">
        <v>188</v>
      </c>
    </row>
    <row r="6" spans="1:10" ht="15">
      <c r="B6" s="40" t="s">
        <v>189</v>
      </c>
    </row>
    <row r="8" spans="1:2" ht="15">
      <c r="A8" s="40" t="s">
        <v>15</v>
      </c>
      <c r="B8" s="40" t="s">
        <v>16</v>
      </c>
    </row>
    <row r="9" spans="1:5" ht="15">
      <c r="A9" s="40" t="s">
        <v>17</v>
      </c>
      <c r="B9" s="40">
        <v>36125</v>
      </c>
      <c r="D9" s="40" t="s">
        <v>18</v>
      </c>
      <c r="E9" s="40" t="s">
        <v>190</v>
      </c>
    </row>
    <row r="10" spans="1:11" ht="15">
      <c r="A10" s="42" t="s">
        <v>19</v>
      </c>
      <c r="B10" s="43" t="s">
        <v>20</v>
      </c>
      <c r="C10" s="43" t="s">
        <v>191</v>
      </c>
      <c r="D10" s="43" t="s">
        <v>22</v>
      </c>
      <c r="E10" s="43" t="s">
        <v>23</v>
      </c>
      <c r="F10" s="43" t="s">
        <v>24</v>
      </c>
      <c r="G10" s="43" t="s">
        <v>25</v>
      </c>
      <c r="H10" s="43" t="s">
        <v>26</v>
      </c>
      <c r="I10" s="43" t="s">
        <v>27</v>
      </c>
      <c r="J10" s="43" t="s">
        <v>28</v>
      </c>
      <c r="K10" s="43" t="s">
        <v>1</v>
      </c>
    </row>
    <row r="11" spans="1:4" ht="15">
      <c r="A11">
        <v>2</v>
      </c>
      <c r="D11" t="s">
        <v>192</v>
      </c>
    </row>
    <row r="12" spans="1:4" ht="15">
      <c r="A12">
        <v>2</v>
      </c>
      <c r="D12" t="s">
        <v>193</v>
      </c>
    </row>
    <row r="13" spans="1:4" ht="15">
      <c r="A13">
        <v>1</v>
      </c>
      <c r="D13" t="s">
        <v>194</v>
      </c>
    </row>
    <row r="14" spans="1:4" ht="15">
      <c r="A14">
        <v>3</v>
      </c>
      <c r="D14" t="s">
        <v>195</v>
      </c>
    </row>
    <row r="15" spans="1:4" ht="15">
      <c r="A15">
        <v>2</v>
      </c>
      <c r="D15" t="s">
        <v>196</v>
      </c>
    </row>
    <row r="16" spans="1:4" ht="15">
      <c r="A16">
        <v>1</v>
      </c>
      <c r="D16" t="s">
        <v>197</v>
      </c>
    </row>
    <row r="17" spans="1:4" ht="15">
      <c r="A17">
        <v>3</v>
      </c>
      <c r="D17" t="s">
        <v>198</v>
      </c>
    </row>
    <row r="18" spans="1:4" ht="15">
      <c r="A18">
        <v>2</v>
      </c>
      <c r="D18" t="s">
        <v>199</v>
      </c>
    </row>
    <row r="19" spans="1:4" ht="15">
      <c r="A19">
        <v>1</v>
      </c>
      <c r="D19" t="s">
        <v>200</v>
      </c>
    </row>
    <row r="20" spans="1:4" ht="15">
      <c r="A20">
        <v>3</v>
      </c>
      <c r="D20" t="s">
        <v>201</v>
      </c>
    </row>
  </sheetData>
  <sheetProtection/>
  <mergeCells count="7">
    <mergeCell ref="B6:J6"/>
    <mergeCell ref="A2:A6"/>
    <mergeCell ref="A1:K1"/>
    <mergeCell ref="B2:J2"/>
    <mergeCell ref="B3:J3"/>
    <mergeCell ref="B4:J4"/>
    <mergeCell ref="B5:J5"/>
  </mergeCells>
  <pageMargins left="0.75" right="0.75" top="1" bottom="1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MCSC New Item</vt:lpstr>
      <vt:lpstr>Criminology Descriptive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2020-09-04T05:46:29Z</dcterms:created>
  <dcterms:modified xsi:type="dcterms:W3CDTF">2022-04-28T23:56:01Z</dcterms:modified>
  <cp:category/>
</cp:coreProperties>
</file>