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7" rupBuild="4505"/>
  <workbookPr/>
  <bookViews>
    <workbookView xWindow="-105" yWindow="-105" windowWidth="20730" windowHeight="11760" activeTab="0"/>
  </bookViews>
  <sheets>
    <sheet name="Environment Law Descriptive" sheetId="1" r:id="rId3"/>
    <sheet name="Environment Law MCQ" sheetId="2" r:id="rId4"/>
  </sheets>
  <definedNames/>
  <calcPr calcId="124519"/>
</workbook>
</file>

<file path=xl/calcChain.xml><?xml version="1.0" encoding="utf-8"?>
<calcChain xmlns="http://schemas.openxmlformats.org/spreadsheetml/2006/main">
  <c r="BH38" i="2" l="1"/>
</calcChain>
</file>

<file path=xl/sharedStrings.xml><?xml version="1.0" encoding="utf-8"?>
<sst xmlns="http://schemas.openxmlformats.org/spreadsheetml/2006/main" count="272" uniqueCount="253">
  <si>
    <t>Essay Writing QUESTION ITEM TEMPLATE</t>
  </si>
  <si>
    <t>Instructions</t>
  </si>
  <si>
    <t xml:space="preserve">1.  Column with red header indicates mandatory fields. </t>
  </si>
  <si>
    <t xml:space="preserve">2.  Item Text and Item Image both should not be empty.Fill at least one column details. </t>
  </si>
  <si>
    <t>3.  Fill Difficulty Level number.</t>
  </si>
  <si>
    <t xml:space="preserve">4.  Fill Expiry Date in (dd/mm/yyyy) format. </t>
  </si>
  <si>
    <t>5.  For all image columns write the respective image name in the column(for eg. sample.jpg) and keep the same image in given  _SupportedImages folder.</t>
  </si>
  <si>
    <t xml:space="preserve">Input Language </t>
  </si>
  <si>
    <t>English</t>
  </si>
  <si>
    <t>Item Bank ID</t>
  </si>
  <si>
    <t>Item Bank Name</t>
  </si>
  <si>
    <t>Law Examination December 2020//...//ATKT EXAM/Demo long answer</t>
  </si>
  <si>
    <t>Difficulty Level (Low-1,Medium-2,High -3)</t>
  </si>
  <si>
    <t>Author</t>
  </si>
  <si>
    <t>Expiry Date (dd/mm/yyyy)</t>
  </si>
  <si>
    <t>Item Text</t>
  </si>
  <si>
    <t>Item Image</t>
  </si>
  <si>
    <t>Backward Linkage</t>
  </si>
  <si>
    <t>Forward Linkage</t>
  </si>
  <si>
    <t>Reference</t>
  </si>
  <si>
    <t>Feedback Correct</t>
  </si>
  <si>
    <t>Feedback Incorrect</t>
  </si>
  <si>
    <t>What is Polluter Pays Principle?</t>
  </si>
  <si>
    <t>Who is an occupier as per the Environment Act?</t>
  </si>
  <si>
    <t>Define Educational Institution as defined under the Noise Pollution Rules.</t>
  </si>
  <si>
    <t>Define the term 'stream' under the Water Act.</t>
  </si>
  <si>
    <t>What are different types of forest?</t>
  </si>
  <si>
    <t>Give any three functions of central pollution control Board under the water (Precaution and control of Pollution) Act, 1974.</t>
  </si>
  <si>
    <t>State any three reasons for environmental pollution.</t>
  </si>
  <si>
    <t>Write a brief note on 'ozone layer depletion'.</t>
  </si>
  <si>
    <t>Define air Pollution and Pollutant under the Act of Air Pollution Act 1981</t>
  </si>
  <si>
    <t>Define Public trust doctrine.</t>
  </si>
  <si>
    <t>MULTIPLE CHOICE SINGLE CORRECT ITEM TEMPLATE</t>
  </si>
  <si>
    <t>ASTRAEA BROCHURE 2021.docx</t>
  </si>
  <si>
    <t>brochure 2021.docx</t>
  </si>
  <si>
    <t xml:space="preserve">3.  No of option specified in No of Options(2-6) column should match with no of filled option details  </t>
  </si>
  <si>
    <t>Contract 2 project.docx</t>
  </si>
  <si>
    <t xml:space="preserve">4.  Option text and Option Image both should not be empty .Fill at least one column details. </t>
  </si>
  <si>
    <t>desktop.ini</t>
  </si>
  <si>
    <t>5.  Fill Difficulty Level number.</t>
  </si>
  <si>
    <t>Electricity bill Feb2021.pdf</t>
  </si>
  <si>
    <t xml:space="preserve">6.  Fill Expiry Date in (dd/mm/yyyy) format. </t>
  </si>
  <si>
    <t>Electricity bill Mar2021.pdf</t>
  </si>
  <si>
    <t>7.  For all image columns write the respective image name in the column(for eg. sample.jpg) and keep the same image in given  _SupportedImages folder.</t>
  </si>
  <si>
    <t>ENV.xlsm</t>
  </si>
  <si>
    <t>8.  use **text** for bold text.</t>
  </si>
  <si>
    <t>ENVIRONMENTDescriptive Paper format (1).xlsx</t>
  </si>
  <si>
    <t>9.  use *text* for italic text.</t>
  </si>
  <si>
    <t>Google Drive.lnk</t>
  </si>
  <si>
    <t>10.  use ++text++ for underline text.if underline text to be used in very first word then use '++text++.</t>
  </si>
  <si>
    <t>guest lecture.docx</t>
  </si>
  <si>
    <t>11.  use ~~text~~ for put a line through text.</t>
  </si>
  <si>
    <t>HathwayBroadbandPayment_recipt-Feb2021.pdf</t>
  </si>
  <si>
    <t>12.  use ~text~ for subscript text.</t>
  </si>
  <si>
    <t>Hex Editor Neo.lnk</t>
  </si>
  <si>
    <t>13.  use ^text^ for superscript text.</t>
  </si>
  <si>
    <t>IPR MOCK TEST PAPER.xlsx</t>
  </si>
  <si>
    <t>IPRPT.xlsx</t>
  </si>
  <si>
    <t>JANUARY 2021 TIME TABLE.docx</t>
  </si>
  <si>
    <t>Law Examination December 2020//...//Subject Name</t>
  </si>
  <si>
    <t>Lightroom.lnk</t>
  </si>
  <si>
    <t>No. of Options(2-6)</t>
  </si>
  <si>
    <t>Option Text 1</t>
  </si>
  <si>
    <t>Option Image 1</t>
  </si>
  <si>
    <t>Reference for Option 1</t>
  </si>
  <si>
    <t>Justification for Option 1</t>
  </si>
  <si>
    <t>Justification Image for Option 1</t>
  </si>
  <si>
    <t>Option Text 2</t>
  </si>
  <si>
    <t>Option Image 2</t>
  </si>
  <si>
    <t>Reference for Option 2</t>
  </si>
  <si>
    <t>Justification for Option 2</t>
  </si>
  <si>
    <t>Justification Image for Option 2</t>
  </si>
  <si>
    <t>Option Text 3</t>
  </si>
  <si>
    <t>Option Image 3</t>
  </si>
  <si>
    <t>Reference for Option 3</t>
  </si>
  <si>
    <t>Justification for Option 3</t>
  </si>
  <si>
    <t>Justification Image for Option 3</t>
  </si>
  <si>
    <t>Option Text 4</t>
  </si>
  <si>
    <t>Option Image 4</t>
  </si>
  <si>
    <t>Reference for Option 4</t>
  </si>
  <si>
    <t>Justification for Option 4</t>
  </si>
  <si>
    <t>Justification Image for Option 4</t>
  </si>
  <si>
    <t>Option Text 5</t>
  </si>
  <si>
    <t>Option Image 5</t>
  </si>
  <si>
    <t>Reference for Option 5</t>
  </si>
  <si>
    <t>Justification for Option 5</t>
  </si>
  <si>
    <t>Justification Image for Option 5</t>
  </si>
  <si>
    <t>Option Text 6</t>
  </si>
  <si>
    <t>Option Image 6</t>
  </si>
  <si>
    <t>Reference for Option 6</t>
  </si>
  <si>
    <t>Justification for Option 6</t>
  </si>
  <si>
    <t>Justification Image for Option 6</t>
  </si>
  <si>
    <t>Correct Option</t>
  </si>
  <si>
    <t>DifficultyCheck</t>
  </si>
  <si>
    <t>Option Check</t>
  </si>
  <si>
    <t>Question Blank Check</t>
  </si>
  <si>
    <t>Question Image Check</t>
  </si>
  <si>
    <t>Check Option1</t>
  </si>
  <si>
    <t>Image Check Option1</t>
  </si>
  <si>
    <t>Check Option2</t>
  </si>
  <si>
    <t>Image Check Option2</t>
  </si>
  <si>
    <t>Check Option3</t>
  </si>
  <si>
    <t>Image Check Option3</t>
  </si>
  <si>
    <t>Check Option4</t>
  </si>
  <si>
    <t>Image Check Option4</t>
  </si>
  <si>
    <t>Check Option5</t>
  </si>
  <si>
    <t>Image Check Option5</t>
  </si>
  <si>
    <t>Check Option6</t>
  </si>
  <si>
    <t>Image Check Option6</t>
  </si>
  <si>
    <t>Correct Option Check</t>
  </si>
  <si>
    <t>magazine article.docx</t>
  </si>
  <si>
    <t>Environmental protection has been made a fundamental duty of every citizen of India under:</t>
  </si>
  <si>
    <t>Article 51-A (g)</t>
  </si>
  <si>
    <t>Article 51</t>
  </si>
  <si>
    <t>Article 51-A (a)</t>
  </si>
  <si>
    <t>Article 51-A (e)</t>
  </si>
  <si>
    <t>Nagpur home electricity bill - Apr2021.pdf</t>
  </si>
  <si>
    <t>The Noise Pollution (Regulation and Control) Rules, 2000 creates __________ noise zones.</t>
  </si>
  <si>
    <t>Nagpur home electricity bill - Dec2020.pdf</t>
  </si>
  <si>
    <t>Which among the following is not a type of forest mentioned under Forest Act, 1927?</t>
  </si>
  <si>
    <t>Reserve forest</t>
  </si>
  <si>
    <t>Protected forest</t>
  </si>
  <si>
    <t>Sacred forest</t>
  </si>
  <si>
    <t>Village forest</t>
  </si>
  <si>
    <t>Nagpur home electricity bill - Feb2021.pdf</t>
  </si>
  <si>
    <t>All tanneries situated on the banks of River Ganga were asked by the Supreme Court “to show cause why directions as requested by the petitioner should not be issued against them”, Which case is being referred to by this statement?</t>
  </si>
  <si>
    <t>M.C. Mehta V. Union of India ( Municipalities Case) AIR 1988 SC 1115</t>
  </si>
  <si>
    <t>M.C. Mehta V. Union of India ( Calcutta Tanneries Case) AIR 1997 SC 1937</t>
  </si>
  <si>
    <t>M.C. Mehta V. Union of India (Badkhal &amp; Surajkund Lakes)1997 3SCC 715</t>
  </si>
  <si>
    <t>M.C. Mehta V. Union of India ( Kanpur Tanneries Case) AIR 1988 SC 1937</t>
  </si>
  <si>
    <t>Nagpur home electricity bill - Mar2021.pdf</t>
  </si>
  <si>
    <t xml:space="preserve">Identify the correct sequence of stages of obtaining environmental clearance by new projects under the EIA Notification, 2006. </t>
  </si>
  <si>
    <t xml:space="preserve">Screening, Appraisal, Scoping, Public Consultation. </t>
  </si>
  <si>
    <t>Screening, Scoping, Public Consultation, Appraisal.</t>
  </si>
  <si>
    <t>Public Consultation, Screening, Scoping, Appraisal.</t>
  </si>
  <si>
    <t>Appraisal, Public Consultation, Screening, Scoping.</t>
  </si>
  <si>
    <t>New Microsoft Word Document (2).docx</t>
  </si>
  <si>
    <t>___________ means the whole or any part of any captive or wild animal (other than vermin) which has been kept or preserved by any means, whether artificial or natural as per Wildlife Protection Act, 1972.</t>
  </si>
  <si>
    <t>Wildlife preserves</t>
  </si>
  <si>
    <t>Trophy</t>
  </si>
  <si>
    <t>Forest articles</t>
  </si>
  <si>
    <t>Wildlife materials</t>
  </si>
  <si>
    <t>New Microsoft Word Document (3).docx</t>
  </si>
  <si>
    <t>If any person, wants the Court to take cognizance of any offence under the Environment ( Protection) Act, 1986, than he would have to give a notice :</t>
  </si>
  <si>
    <t xml:space="preserve">of not less than 30 days </t>
  </si>
  <si>
    <t>of not less than 60 days</t>
  </si>
  <si>
    <t>of not less than 45 days</t>
  </si>
  <si>
    <t>of not less than 90 days</t>
  </si>
  <si>
    <t>New Microsoft Word Document.docx</t>
  </si>
  <si>
    <t>Under the `Precautionary Principle’ the:</t>
  </si>
  <si>
    <t>Government is not responsible for environment pollution</t>
  </si>
  <si>
    <t>Government &amp; statutory authorities must anticipate, prevent &amp; attack the cause of environmental degradation</t>
  </si>
  <si>
    <t>industries have to make good the loss caused by them to environment</t>
  </si>
  <si>
    <t>public interest litigation is maintainable</t>
  </si>
  <si>
    <t>PTTYBLS.xlsx</t>
  </si>
  <si>
    <t>The term Environmental Pollution has been defined under which Section of the Environmental Protection Act, 1986?</t>
  </si>
  <si>
    <t>2(c)</t>
  </si>
  <si>
    <t>2(b)</t>
  </si>
  <si>
    <t>2(d)</t>
  </si>
  <si>
    <t>2(a)</t>
  </si>
  <si>
    <t>Shivani M's Personal Room 2020-10-13-18-04-35.mp4</t>
  </si>
  <si>
    <t>Which one of the following has been described as the “Magna Carta” of the environment?</t>
  </si>
  <si>
    <t>Rio Declaration</t>
  </si>
  <si>
    <t>Tbilisi Declaration</t>
  </si>
  <si>
    <t>The Stockholm Conference</t>
  </si>
  <si>
    <t>Kyoto Protocol</t>
  </si>
  <si>
    <t>Shivani M's Personal Room 2020-10-13-18-16-47.mp4</t>
  </si>
  <si>
    <t>The Central or State Board under the Water (Prevention and Control of Pollution) Act, 1974 is required to meet at least</t>
  </si>
  <si>
    <t>every one month</t>
  </si>
  <si>
    <t>every two months</t>
  </si>
  <si>
    <t>every three months</t>
  </si>
  <si>
    <t>every six months</t>
  </si>
  <si>
    <t>songbirds-project-brochure.pdf</t>
  </si>
  <si>
    <t>In which of the following cases, the Supreme Court applied the doctrine of public trust that the State as a trustee of all natural resources is under a legal duty to protect the natural resources. These natural resources are meant for public use and cannot be converted into private ownership?</t>
  </si>
  <si>
    <t>M.C. Mehta Vs. Kamalnath and Others.</t>
  </si>
  <si>
    <t>M.C. Mehta Vs. Union of India (Ganga Water Pollution case)</t>
  </si>
  <si>
    <t>M.C. Mehta Vs. Union of India (Replacing diesel vehicles by CNG vehicles)</t>
  </si>
  <si>
    <t>Church of God (Full Gospel) in India Vs. KKR Majestic Colony Welfare Association.</t>
  </si>
  <si>
    <t>SYLLB ADMINISTRATIVE MARKS.xlsx</t>
  </si>
  <si>
    <t>The Rule of ‘Absolute Liability’ was laid down in the case</t>
  </si>
  <si>
    <t>M.C. Mehta vs. Union of India</t>
  </si>
  <si>
    <t>Madras Railways Co. vs. Zamidar</t>
  </si>
  <si>
    <t>K. Nagireddi vs. State of A.P.</t>
  </si>
  <si>
    <t>Minu B. Mehta vs. Balakrishna</t>
  </si>
  <si>
    <t>TIME TABLE FYSY.docx</t>
  </si>
  <si>
    <t>What is an eco mark?</t>
  </si>
  <si>
    <t>A scheme for labelling pollution free industrial unit.</t>
  </si>
  <si>
    <t>A scheme for labelling environment friendly consumer product</t>
  </si>
  <si>
    <t>A cost-effective production technique</t>
  </si>
  <si>
    <t>An international certification recognizing eco-friendly buildings.</t>
  </si>
  <si>
    <t>TIME TABLE.docx</t>
  </si>
  <si>
    <t>Which of the following are the primary causes of water pollution?</t>
  </si>
  <si>
    <t>Plants</t>
  </si>
  <si>
    <t>Animals</t>
  </si>
  <si>
    <t>Human activities</t>
  </si>
  <si>
    <t>Floods</t>
  </si>
  <si>
    <t>zoom details.txt</t>
  </si>
  <si>
    <t>What is the legal time limit for loud music in India?</t>
  </si>
  <si>
    <t>A loud speaker or a public address system shall not be used at night (between 10.00 p.m. to 6.00 a.m.) except in closed premises for communication within</t>
  </si>
  <si>
    <t>A loud speaker or a public address system shall not be used at night (between 12.00 midnight to 5.00 a.m.) except in closed premises for communication within</t>
  </si>
  <si>
    <t>A loud speaker or a public address system shall not be used at night (between 11.00 p.m. to 6.00 a.m.) except in closed premises for communication within</t>
  </si>
  <si>
    <t>A loud speaker or a public address system shall not be used at night (between 11.00 p.m. to 8.00 a.m.) except in closed premises for communication within</t>
  </si>
  <si>
    <t>Zoom.lnk</t>
  </si>
  <si>
    <t>The Earth Summit held at Rio-de Janeiro, Brazil was on :</t>
  </si>
  <si>
    <t>The control of Transboundary Movements of Hazardous waste</t>
  </si>
  <si>
    <t>United Nations Conference on Environment and Development</t>
  </si>
  <si>
    <t>United Nations Conference on the Human Environment</t>
  </si>
  <si>
    <t>United Nations Conference on Sustainable Development</t>
  </si>
  <si>
    <t>~$ENV.xlsm</t>
  </si>
  <si>
    <t>The Indian Eco-Mark ( Logo Earthen Urn) was notified in the year 1991 by _________</t>
  </si>
  <si>
    <t>United Nations</t>
  </si>
  <si>
    <t>Ministry of Environment ,Forest and Climate Change</t>
  </si>
  <si>
    <t>Bureau of Indian Standards</t>
  </si>
  <si>
    <t>Indian Chambers of  Commerce</t>
  </si>
  <si>
    <t>12240835_1188429887838956_4405642258174865345.jpg</t>
  </si>
  <si>
    <r>
      <rPr>
        <sz val="12"/>
        <color rgb="FF000000"/>
        <rFont val="Calibri"/>
        <family val="2"/>
        <scheme val="minor"/>
      </rPr>
      <t>What is "</t>
    </r>
    <r>
      <rPr>
        <i/>
        <sz val="12"/>
        <color rgb="FF000000"/>
        <rFont val="Calibri"/>
        <family val="2"/>
        <scheme val="minor"/>
      </rPr>
      <t>Day</t>
    </r>
    <r>
      <rPr>
        <sz val="12"/>
        <color rgb="FF000000"/>
        <rFont val="Calibri"/>
        <family val="2"/>
        <scheme val="minor"/>
      </rPr>
      <t>" as per the Noise Pollution Rules?</t>
    </r>
  </si>
  <si>
    <t>Day time means 6 a.m. to 10 p.m.</t>
  </si>
  <si>
    <t>Day time means 5 a.m. to 11 p.m.</t>
  </si>
  <si>
    <t>Day time means 6 a.m. to 11 p.m</t>
  </si>
  <si>
    <t>Day time means 5:00 a.m. to 10 p.m.</t>
  </si>
  <si>
    <t>12240835_1188429887838956_4405642258174865345_o.jpg</t>
  </si>
  <si>
    <t>The Wild Life Protection Act was enacted in the year:</t>
  </si>
  <si>
    <t>13235470_993907767345767_7552126420959675755_o.jpg</t>
  </si>
  <si>
    <t>20180623_134954.jpg</t>
  </si>
  <si>
    <t>20180623_162919.jpg</t>
  </si>
  <si>
    <t>CO9A5795.JPG</t>
  </si>
  <si>
    <t>collage.jpg</t>
  </si>
  <si>
    <t>IMG_0207.JPG</t>
  </si>
  <si>
    <t>IMG_0210.jpg</t>
  </si>
  <si>
    <t>IMG_0681.jpg</t>
  </si>
  <si>
    <t>IMG_0843.jpg</t>
  </si>
  <si>
    <t>IMG_0971.jpg</t>
  </si>
  <si>
    <t>IMG_0984.jpg</t>
  </si>
  <si>
    <t>IMG_1031.jpg</t>
  </si>
  <si>
    <t>IMG_1035.jpg</t>
  </si>
  <si>
    <t>IMG_1249.jpg</t>
  </si>
  <si>
    <t>IMG_1690.jpg</t>
  </si>
  <si>
    <t>IMG_20170108_204049_HDR.jpg</t>
  </si>
  <si>
    <t>IMG_20170108_204438.jpg</t>
  </si>
  <si>
    <t>IMG_20170208_142944.jpg</t>
  </si>
  <si>
    <t>IMG_20170311_211613_AO_HDR.jpg</t>
  </si>
  <si>
    <t>IMG_20170401_153901.jpg</t>
  </si>
  <si>
    <t>IMG_2117.jpg</t>
  </si>
  <si>
    <t>IMG_2462.JPG</t>
  </si>
  <si>
    <t>IMG_4199.JPG</t>
  </si>
  <si>
    <t>IMG_E2641.JPG</t>
  </si>
  <si>
    <t>IMG_E2648.JPG</t>
  </si>
  <si>
    <t>IMG_E2759.JPG</t>
  </si>
  <si>
    <t>IMG_E2867.JPG</t>
  </si>
  <si>
    <t>IMG_E8056.JPG</t>
  </si>
  <si>
    <t>KNQV6202.JPG</t>
  </si>
  <si>
    <t>KNQV62021.jpg</t>
  </si>
  <si>
    <t>_MGL0406-1.jpg</t>
  </si>
</sst>
</file>

<file path=xl/styles.xml><?xml version="1.0" encoding="utf-8"?>
<styleSheet xmlns="http://schemas.openxmlformats.org/spreadsheetml/2006/main">
  <fonts count="13">
    <font>
      <sz val="11"/>
      <color indexed="8"/>
      <name val="Calibri"/>
      <family val="2"/>
      <scheme val="minor"/>
    </font>
    <font>
      <sz val="10"/>
      <color theme="1"/>
      <name val="Arial"/>
      <family val="2"/>
    </font>
    <font>
      <b/>
      <sz val="11"/>
      <name val="Calibri"/>
      <family val="2"/>
    </font>
    <font>
      <b/>
      <sz val="11"/>
      <color rgb="FFFF0000"/>
      <name val="Calibri"/>
      <family val="2"/>
    </font>
    <font>
      <sz val="12"/>
      <color indexed="8"/>
      <name val="Calibri"/>
      <family val="2"/>
      <scheme val="minor"/>
    </font>
    <font>
      <sz val="12"/>
      <color rgb="FF1D2129"/>
      <name val="Calibri"/>
      <family val="2"/>
      <scheme val="minor"/>
    </font>
    <font>
      <sz val="11"/>
      <name val="Calibri"/>
      <family val="2"/>
      <scheme val="minor"/>
    </font>
    <font>
      <sz val="11"/>
      <color rgb="FF000000"/>
      <name val="Calibri"/>
      <family val="2"/>
      <scheme val="minor"/>
    </font>
    <font>
      <sz val="12"/>
      <color rgb="FF202124"/>
      <name val="Calibri"/>
      <family val="2"/>
      <scheme val="minor"/>
    </font>
    <font>
      <sz val="12"/>
      <color rgb="FF000000"/>
      <name val="Calibri"/>
      <family val="2"/>
      <scheme val="minor"/>
    </font>
    <font>
      <sz val="11"/>
      <color theme="0"/>
      <name val="Calibri"/>
      <family val="2"/>
      <scheme val="minor"/>
    </font>
    <font>
      <sz val="12"/>
      <name val="Calibri"/>
      <family val="2"/>
      <scheme val="minor"/>
    </font>
    <font>
      <i/>
      <sz val="12"/>
      <color rgb="FF00000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5">
    <xf numFmtId="0" fontId="0" fillId="0" borderId="0" xfId="0"/>
    <xf numFmtId="0" fontId="2" fillId="0" borderId="0" xfId="0" applyFont="1" applyAlignment="1">
      <alignment horizontal="left"/>
    </xf>
    <xf numFmtId="0" fontId="3" fillId="0" borderId="1" xfId="0" applyFont="1" applyBorder="1"/>
    <xf numFmtId="0" fontId="2" fillId="0" borderId="1"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4" fillId="0" borderId="0" xfId="0" applyFont="1"/>
    <xf numFmtId="0" fontId="5" fillId="0" borderId="0" xfId="0" applyFont="1" applyAlignment="1">
      <alignment wrapText="1"/>
    </xf>
    <xf numFmtId="0" fontId="2" fillId="0" borderId="0" xfId="0" applyFont="1" applyAlignment="1">
      <alignment horizontal="left"/>
    </xf>
    <xf numFmtId="0" fontId="0" fillId="0" borderId="0" xfId="0"/>
    <xf numFmtId="0" fontId="2" fillId="0" borderId="0" xfId="0" applyFont="1" applyAlignment="1">
      <alignment horizontal="center" vertical="center"/>
    </xf>
    <xf numFmtId="0" fontId="7" fillId="0" borderId="0" xfId="0" applyProtection="1">
      <protection hidden="1"/>
    </xf>
    <xf numFmtId="0" fontId="2" fillId="0" borderId="0" xfId="0" applyFont="1" applyAlignment="1" applyProtection="1">
      <alignment/>
      <protection hidden="1"/>
    </xf>
    <xf numFmtId="0" fontId="2" fillId="0" borderId="0" xfId="0" applyFont="1" applyAlignment="1" applyProtection="1">
      <alignment wrapText="1"/>
      <protection hidden="1"/>
    </xf>
    <xf numFmtId="0" fontId="6" fillId="0" borderId="0" xfId="0" applyFont="1" applyProtection="1">
      <protection hidden="1"/>
    </xf>
    <xf numFmtId="0" fontId="10" fillId="0" borderId="0" xfId="0" applyFont="1" applyFill="1" applyProtection="1">
      <protection hidden="1"/>
    </xf>
    <xf numFmtId="0" fontId="10" fillId="0" borderId="0" xfId="0" applyFont="1" applyProtection="1">
      <protection hidden="1"/>
    </xf>
    <xf numFmtId="0" fontId="2" fillId="0" borderId="0" xfId="0" applyFont="1" applyAlignment="1" applyProtection="1">
      <alignment horizontal="center" vertical="center"/>
      <protection hidden="1"/>
    </xf>
    <xf numFmtId="0" fontId="7" fillId="0" borderId="0" xfId="0" applyAlignment="1" applyProtection="1">
      <alignment/>
      <protection hidden="1"/>
    </xf>
    <xf numFmtId="0" fontId="7" fillId="0" borderId="0" xfId="0" applyAlignment="1" applyProtection="1">
      <alignment wrapText="1"/>
      <protection hidden="1"/>
    </xf>
    <xf numFmtId="16" fontId="7" fillId="0" borderId="0" xfId="0" applyNumberFormat="1" applyProtection="1">
      <protection hidden="1"/>
    </xf>
    <xf numFmtId="16" fontId="7" fillId="0" borderId="0" xfId="0" applyNumberFormat="1" applyAlignment="1" applyProtection="1">
      <alignment wrapText="1"/>
      <protection hidden="1"/>
    </xf>
    <xf numFmtId="0" fontId="2"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6" fillId="0" borderId="0" xfId="0" applyFont="1" applyBorder="1" applyProtection="1">
      <protection hidden="1"/>
    </xf>
    <xf numFmtId="0" fontId="3" fillId="0" borderId="0" xfId="0" applyFont="1" applyBorder="1" applyAlignment="1" applyProtection="1">
      <alignment wrapText="1"/>
      <protection hidden="1"/>
    </xf>
    <xf numFmtId="0" fontId="2" fillId="0" borderId="0" xfId="0" applyFont="1" applyBorder="1" applyAlignment="1" applyProtection="1">
      <alignment wrapText="1"/>
      <protection hidden="1"/>
    </xf>
    <xf numFmtId="0" fontId="3" fillId="0" borderId="0" xfId="0" applyFont="1" applyBorder="1" applyProtection="1">
      <protection hidden="1"/>
    </xf>
    <xf numFmtId="0" fontId="9" fillId="0" borderId="0" xfId="0" applyFont="1" applyBorder="1" applyProtection="1">
      <protection hidden="1" locked="0"/>
    </xf>
    <xf numFmtId="0" fontId="9" fillId="0" borderId="0" xfId="0" applyFont="1" applyBorder="1" applyAlignment="1" applyProtection="1">
      <alignment vertical="center"/>
      <protection hidden="1" locked="0"/>
    </xf>
    <xf numFmtId="0" fontId="9" fillId="0" borderId="0" xfId="0" applyFont="1" applyFill="1" applyBorder="1" applyProtection="1">
      <protection hidden="1" locked="0"/>
    </xf>
    <xf numFmtId="0" fontId="9" fillId="0" borderId="0" xfId="0" applyFont="1" applyBorder="1" applyAlignment="1" applyProtection="1">
      <alignment horizontal="center"/>
      <protection hidden="1" locked="0"/>
    </xf>
    <xf numFmtId="0" fontId="11" fillId="0" borderId="0" xfId="0" applyFont="1" applyBorder="1" applyAlignment="1" applyProtection="1">
      <alignment wrapText="1"/>
      <protection hidden="1" locked="0"/>
    </xf>
    <xf numFmtId="0" fontId="9" fillId="0" borderId="0" xfId="0" applyFont="1" applyBorder="1" applyAlignment="1" applyProtection="1">
      <alignment wrapText="1"/>
      <protection hidden="1" locked="0"/>
    </xf>
    <xf numFmtId="0" fontId="9" fillId="0" borderId="0" xfId="0" applyFont="1" applyAlignment="1">
      <alignment vertical="top" wrapText="1"/>
    </xf>
    <xf numFmtId="0" fontId="9" fillId="0" borderId="0" xfId="0" applyFont="1" applyBorder="1" applyAlignment="1" applyProtection="1">
      <alignment vertical="top" wrapText="1"/>
      <protection hidden="1" locked="0"/>
    </xf>
    <xf numFmtId="0" fontId="9" fillId="0" borderId="0" xfId="0" applyFont="1" applyFill="1" applyBorder="1" applyAlignment="1" applyProtection="1">
      <alignment vertical="top" wrapText="1"/>
      <protection hidden="1" locked="0"/>
    </xf>
    <xf numFmtId="0" fontId="9" fillId="0" borderId="0" xfId="0" applyFont="1" applyBorder="1" applyAlignment="1" applyProtection="1">
      <alignment horizontal="center" vertical="center" wrapText="1"/>
      <protection hidden="1" locked="0"/>
    </xf>
    <xf numFmtId="0" fontId="6" fillId="0" borderId="0" xfId="0" applyNumberFormat="1" applyFont="1" applyBorder="1" applyProtection="1">
      <protection hidden="1"/>
    </xf>
    <xf numFmtId="0" fontId="10" fillId="0" borderId="0" xfId="0" applyFont="1" applyProtection="1">
      <protection hidden="1" locked="0"/>
    </xf>
    <xf numFmtId="0" fontId="9" fillId="0" borderId="0" xfId="0" applyFont="1" applyProtection="1">
      <protection hidden="1" locked="0"/>
    </xf>
    <xf numFmtId="0" fontId="9" fillId="0" borderId="0" xfId="0" applyFont="1" applyFill="1" applyProtection="1">
      <protection hidden="1" locked="0"/>
    </xf>
    <xf numFmtId="0" fontId="9" fillId="0" borderId="0" xfId="0" applyFont="1" applyAlignment="1" applyProtection="1">
      <alignment wrapText="1"/>
      <protection hidden="1" locked="0"/>
    </xf>
    <xf numFmtId="0" fontId="9" fillId="0" borderId="0" xfId="0" applyFont="1" applyAlignment="1" applyProtection="1">
      <alignment vertical="top" wrapText="1"/>
      <protection hidden="1" locked="0"/>
    </xf>
    <xf numFmtId="0" fontId="9" fillId="0" borderId="0" xfId="0" applyFont="1" applyFill="1" applyAlignment="1" applyProtection="1">
      <alignment vertical="top" wrapText="1"/>
      <protection hidden="1" locked="0"/>
    </xf>
    <xf numFmtId="0" fontId="9" fillId="0" borderId="0" xfId="0" applyFont="1" applyAlignment="1" applyProtection="1">
      <alignment horizontal="center" vertical="center" wrapText="1"/>
      <protection hidden="1" locked="0"/>
    </xf>
    <xf numFmtId="0" fontId="6" fillId="0" borderId="0" xfId="0" applyNumberFormat="1" applyFont="1" applyProtection="1">
      <protection hidden="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left" vertical="top" wrapText="1"/>
    </xf>
    <xf numFmtId="0" fontId="8" fillId="0" borderId="0" xfId="0" applyFont="1" applyAlignment="1">
      <alignment vertical="center" wrapText="1"/>
    </xf>
    <xf numFmtId="0" fontId="8" fillId="0" borderId="0" xfId="0" applyFont="1" applyAlignment="1">
      <alignment vertical="top" wrapText="1"/>
    </xf>
    <xf numFmtId="0" fontId="7" fillId="0" borderId="0" xfId="0" applyProtection="1">
      <protection hidden="1" locked="0"/>
    </xf>
    <xf numFmtId="0" fontId="7" fillId="0" borderId="0" xfId="0" applyAlignment="1" applyProtection="1">
      <alignment wrapText="1"/>
      <protection hidden="1" locked="0"/>
    </xf>
    <xf numFmtId="0" fontId="6" fillId="0" borderId="0" xfId="0" applyFont="1" applyProtection="1">
      <protection hidden="1" locked="0"/>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63">
    <dxf>
      <protection hidden="1" locked="0"/>
    </dxf>
    <dxf>
      <protection hidden="1" locked="0"/>
    </dxf>
    <dxf>
      <fill>
        <patternFill patternType="none"/>
      </fill>
      <protection hidden="1" locked="0"/>
    </dxf>
    <dxf>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fill>
        <patternFill patternType="none"/>
      </fill>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alignment textRotation="0" wrapText="1" relativeIndent="255" shrinkToFit="0" readingOrder="0"/>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u val="none"/>
        <strike val="0"/>
        <sz val="11"/>
        <name val="Calibri"/>
        <color auto="1"/>
      </font>
      <protection hidden="1" locked="0"/>
    </dxf>
    <dxf>
      <font>
        <b/>
        <i val="0"/>
        <u val="none"/>
        <strike val="0"/>
        <sz val="11"/>
        <name val="Calibri"/>
        <color auto="1"/>
      </font>
      <alignment horizontal="general" vertical="bottom" textRotation="0" wrapText="1" relativeIndent="255" shrinkToFit="0" readingOrder="0"/>
      <border>
        <left style="thin">
          <color auto="1"/>
        </left>
        <right style="thin">
          <color auto="1"/>
        </right>
        <top/>
        <bottom/>
      </border>
      <protection hidden="1" locked="0"/>
    </dxf>
    <dxf>
      <protection hidden="1" locked="0"/>
    </dxf>
    <dxf>
      <font>
        <color rgb="FFC00000"/>
      </font>
      <fill>
        <patternFill>
          <bgColor rgb="FFFBE5D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calcChain" Target="calcChain.xml" /><Relationship Id="rId3" Type="http://schemas.openxmlformats.org/officeDocument/2006/relationships/worksheet" Target="worksheets/sheet1.xml" /><Relationship Id="rId4" Type="http://schemas.openxmlformats.org/officeDocument/2006/relationships/worksheet" Target="worksheets/sheet2.xml" /><Relationship Id="rId1" Type="http://schemas.openxmlformats.org/officeDocument/2006/relationships/theme" Target="theme/theme1.xml" /><Relationship Id="rId5" Type="http://schemas.openxmlformats.org/officeDocument/2006/relationships/sharedStrings" Target="sharedStrings.xml" /><Relationship Id="rId2" Type="http://schemas.openxmlformats.org/officeDocument/2006/relationships/styles" Target="styles.xml" /></Relationships>
</file>

<file path=xl/tables/table1.xml><?xml version="1.0" encoding="utf-8"?>
<table xmlns="http://schemas.openxmlformats.org/spreadsheetml/2006/main" id="1" name="Table1" displayName="Table1" ref="A18:BH38" totalsRowShown="0" headerRowDxfId="60" dataDxfId="61">
  <tableColumns count="60">
    <tableColumn id="1" name="Difficulty Level (Low-1,Medium-2,High -3)" dataDxfId="0"/>
    <tableColumn id="2" name="Author" dataDxfId="1"/>
    <tableColumn id="3" name="Expiry Date (dd/mm/yyyy)" dataDxfId="2"/>
    <tableColumn id="4" name="No. of Options(2-6)" dataDxfId="3"/>
    <tableColumn id="5" name="Item Text" dataDxfId="4"/>
    <tableColumn id="6" name="Item Image" dataDxfId="5"/>
    <tableColumn id="7" name="Backward Linkage" dataDxfId="6"/>
    <tableColumn id="8" name="Forward Linkage" dataDxfId="7"/>
    <tableColumn id="9" name="Reference" dataDxfId="8"/>
    <tableColumn id="10" name="Feedback Correct" dataDxfId="9"/>
    <tableColumn id="11" name="Feedback Incorrect" dataDxfId="10"/>
    <tableColumn id="12" name="Instructions" dataDxfId="11"/>
    <tableColumn id="13" name="Option Text 1" dataDxfId="12"/>
    <tableColumn id="14" name="Option Image 1" dataDxfId="13"/>
    <tableColumn id="15" name="Reference for Option 1" dataDxfId="14"/>
    <tableColumn id="16" name="Justification for Option 1" dataDxfId="15"/>
    <tableColumn id="17" name="Justification Image for Option 1" dataDxfId="16"/>
    <tableColumn id="18" name="Option Text 2" dataDxfId="17"/>
    <tableColumn id="19" name="Option Image 2" dataDxfId="18"/>
    <tableColumn id="20" name="Reference for Option 2" dataDxfId="19"/>
    <tableColumn id="21" name="Justification for Option 2" dataDxfId="20"/>
    <tableColumn id="22" name="Justification Image for Option 2" dataDxfId="21"/>
    <tableColumn id="23" name="Option Text 3" dataDxfId="22"/>
    <tableColumn id="24" name="Option Image 3" dataDxfId="23"/>
    <tableColumn id="25" name="Reference for Option 3" dataDxfId="24"/>
    <tableColumn id="26" name="Justification for Option 3" dataDxfId="25"/>
    <tableColumn id="27" name="Justification Image for Option 3" dataDxfId="26"/>
    <tableColumn id="28" name="Option Text 4" dataDxfId="27"/>
    <tableColumn id="29" name="Option Image 4" dataDxfId="28"/>
    <tableColumn id="30" name="Reference for Option 4" dataDxfId="29"/>
    <tableColumn id="31" name="Justification for Option 4" dataDxfId="30"/>
    <tableColumn id="32" name="Justification Image for Option 4" dataDxfId="31"/>
    <tableColumn id="33" name="Option Text 5" dataDxfId="32"/>
    <tableColumn id="34" name="Option Image 5" dataDxfId="33"/>
    <tableColumn id="35" name="Reference for Option 5" dataDxfId="34"/>
    <tableColumn id="36" name="Justification for Option 5" dataDxfId="35"/>
    <tableColumn id="37" name="Justification Image for Option 5" dataDxfId="36"/>
    <tableColumn id="38" name="Option Text 6" dataDxfId="37"/>
    <tableColumn id="39" name="Option Image 6" dataDxfId="38"/>
    <tableColumn id="40" name="Reference for Option 6" dataDxfId="39"/>
    <tableColumn id="41" name="Justification for Option 6" dataDxfId="40"/>
    <tableColumn id="42" name="Justification Image for Option 6" dataDxfId="41"/>
    <tableColumn id="43" name="Correct Option" dataDxfId="42"/>
    <tableColumn id="44" name="DifficultyCheck" dataDxfId="43">
      <calculatedColumnFormula>IF(ISBLANK(Table1[[#This Row],[Difficulty Level (Low-1,Medium-2,High -3)]]),1,0)</calculatedColumnFormula>
    </tableColumn>
    <tableColumn id="45" name="Option Check" dataDxfId="44">
      <calculatedColumnFormula>IF(ISBLANK(Table1[[#This Row],[No. of Options(2-6)]]),1,0)</calculatedColumnFormula>
    </tableColumn>
    <tableColumn id="46" name="Question Blank Check" dataDxfId="45">
      <calculatedColumnFormula>IF(AND(ISBLANK(Table1[[#This Row],[Item Text]]),ISBLANK(Table1[[#This Row],[Item Image]])),1,0)</calculatedColumnFormula>
    </tableColumn>
    <tableColumn id="47" name="Question Image Check" dataDxfId="46">
      <calculatedColumnFormula array="1">IF(ISBLANK(Table1[[#This Row],[Item Image]]),0,IFERROR(IF(MATCH(1,--EXACT(Table1[[#This Row],[Item Image]],$CW:$CW),0),0,1),1))</calculatedColumnFormula>
    </tableColumn>
    <tableColumn id="48" name="Check Option1" dataDxfId="47">
      <calculatedColumnFormula>IF(AND(ISBLANK(Table1[[#This Row],[Option Text 1]]),ISBLANK(Table1[[#This Row],[Option Image 1]])),1,0)</calculatedColumnFormula>
    </tableColumn>
    <tableColumn id="49" name="Image Check Option1" dataDxfId="48">
      <calculatedColumnFormula array="1">IF(ISBLANK(Table1[[#This Row],[Option Image 1]]),0,IFERROR(IF(MATCH(1,--EXACT(Table1[[#This Row],[Option Image 1]],$CW:$CW),0),0,1),1))</calculatedColumnFormula>
    </tableColumn>
    <tableColumn id="61" name="Check Option2" dataDxfId="49">
      <calculatedColumnFormula>IF(AND(ISBLANK(Table1[[#This Row],[Option Text 2]]),ISBLANK(Table1[[#This Row],[Option Image 2]])),1,0)</calculatedColumnFormula>
    </tableColumn>
    <tableColumn id="62" name="Image Check Option2" dataDxfId="50">
      <calculatedColumnFormula array="1">IF(ISBLANK(Table1[[#This Row],[Option Image 2]]),0,IFERROR(IF(MATCH(1,--EXACT(Table1[[#This Row],[Option Image 2]],$CW:$CW),0),0,1),1))</calculatedColumnFormula>
    </tableColumn>
    <tableColumn id="63" name="Check Option3" dataDxfId="51">
      <calculatedColumnFormula>IF(AND(Table1[[#This Row],[No. of Options(2-6)]]&gt;2,ISBLANK(Table1[[#This Row],[Option Text 3]]),ISBLANK(Table1[[#This Row],[Option Image 3]])),1,0)</calculatedColumnFormula>
    </tableColumn>
    <tableColumn id="64" name="Image Check Option3" dataDxfId="52">
      <calculatedColumnFormula array="1">IF(ISBLANK(Table1[[#This Row],[Option Image 3]]),0,IFERROR(IF(MATCH(1,--EXACT(Table1[[#This Row],[Option Image 3]],$CW:$CW),0),0,1),1))</calculatedColumnFormula>
    </tableColumn>
    <tableColumn id="65" name="Check Option4" dataDxfId="53">
      <calculatedColumnFormula>IF(AND(Table1[[#This Row],[No. of Options(2-6)]]&gt;3,ISBLANK(Table1[[#This Row],[Option Text 4]]),ISBLANK(Table1[[#This Row],[Option Image 4]])),1,0)</calculatedColumnFormula>
    </tableColumn>
    <tableColumn id="66" name="Image Check Option4" dataDxfId="54">
      <calculatedColumnFormula array="1">IF(ISBLANK(Table1[[#This Row],[Option Image 4]]),0,IFERROR(IF(MATCH(1,--EXACT(Table1[[#This Row],[Option Image 4]],$CW:$CW),0),0,1),1))</calculatedColumnFormula>
    </tableColumn>
    <tableColumn id="67" name="Check Option5" dataDxfId="55">
      <calculatedColumnFormula>IF(AND(Table1[[#This Row],[No. of Options(2-6)]]&gt;4,ISBLANK(Table1[[#This Row],[Option Text 5]]),ISBLANK(Table1[[#This Row],[Option Image 5]])),1,0)</calculatedColumnFormula>
    </tableColumn>
    <tableColumn id="68" name="Image Check Option5" dataDxfId="56">
      <calculatedColumnFormula array="1">IF(ISBLANK(Table1[[#This Row],[Option Image 5]]),0,IFERROR(IF(MATCH(1,--EXACT(Table1[[#This Row],[Option Image 5]],$CW:$CW),0),0,1),1))</calculatedColumnFormula>
    </tableColumn>
    <tableColumn id="69" name="Check Option6" dataDxfId="57">
      <calculatedColumnFormula>IF(AND(Table1[[#This Row],[No. of Options(2-6)]]&gt;5,ISBLANK(Table1[[#This Row],[Option Text 6]]),ISBLANK(Table1[[#This Row],[Option Image 6]])),1,0)</calculatedColumnFormula>
    </tableColumn>
    <tableColumn id="70" name="Image Check Option6" dataDxfId="58">
      <calculatedColumnFormula array="1">IF(ISBLANK(Table1[[#This Row],[Option Image 6]]),0,IFERROR(IF(MATCH(1,--EXACT(Table1[[#This Row],[Option Image 6]],$CW:$CW),0),0,1),1))</calculatedColumnFormula>
    </tableColumn>
    <tableColumn id="71" name="Correct Option Check" dataDxfId="59">
      <calculatedColumnFormula>IF(ISBLANK(Table1[[#This Row],[Correct Option]]),1,0)</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d7fc66-77d1-43e3-8dfe-243404da7b5e}">
  <dimension ref="A1:K20"/>
  <sheetViews>
    <sheetView tabSelected="1" workbookViewId="0" topLeftCell="A10">
      <selection pane="topLeft" activeCell="A13" sqref="A13"/>
    </sheetView>
  </sheetViews>
  <sheetFormatPr defaultRowHeight="15"/>
  <cols>
    <col min="1" max="1" width="43.285714285714285" customWidth="1"/>
    <col min="2" max="2" width="16" customWidth="1"/>
    <col min="3" max="3" width="26.857142857142858" customWidth="1"/>
    <col min="4" max="4" width="32.285714285714285" customWidth="1"/>
    <col min="5" max="5" width="70.57142857142857" customWidth="1"/>
    <col min="6" max="6" width="18.571428571428573" customWidth="1"/>
    <col min="7" max="7" width="17.285714285714285" customWidth="1"/>
    <col min="8" max="8" width="10.714285714285714" customWidth="1"/>
    <col min="9" max="9" width="18.142857142857142" customWidth="1"/>
    <col min="10" max="10" width="19.714285714285715" customWidth="1"/>
    <col min="11" max="11" width="12.714285714285714" customWidth="1"/>
  </cols>
  <sheetData>
    <row r="1" spans="1:11" ht="15">
      <c r="A1" s="8" t="s">
        <v>0</v>
      </c>
      <c r="B1" s="8"/>
      <c r="C1" s="8"/>
      <c r="D1" s="8"/>
      <c r="E1" s="8"/>
      <c r="F1" s="8"/>
      <c r="G1" s="8"/>
      <c r="H1" s="8"/>
      <c r="I1" s="8"/>
      <c r="J1" s="8"/>
      <c r="K1" s="8"/>
    </row>
    <row r="2" spans="1:10" ht="15">
      <c r="A2" s="10" t="s">
        <v>1</v>
      </c>
      <c r="B2" s="8" t="s">
        <v>2</v>
      </c>
      <c r="C2" s="9"/>
      <c r="D2" s="9"/>
      <c r="E2" s="9"/>
      <c r="F2" s="9"/>
      <c r="G2" s="9"/>
      <c r="H2" s="9"/>
      <c r="I2" s="9"/>
      <c r="J2" s="9"/>
    </row>
    <row r="3" spans="1:10" ht="15">
      <c r="A3" s="9"/>
      <c r="B3" s="8" t="s">
        <v>3</v>
      </c>
      <c r="C3" s="9"/>
      <c r="D3" s="9"/>
      <c r="E3" s="9"/>
      <c r="F3" s="9"/>
      <c r="G3" s="9"/>
      <c r="H3" s="9"/>
      <c r="I3" s="9"/>
      <c r="J3" s="9"/>
    </row>
    <row r="4" spans="1:10" ht="15">
      <c r="A4" s="9"/>
      <c r="B4" s="8" t="s">
        <v>4</v>
      </c>
      <c r="C4" s="9"/>
      <c r="D4" s="9"/>
      <c r="E4" s="9"/>
      <c r="F4" s="9"/>
      <c r="G4" s="9"/>
      <c r="H4" s="9"/>
      <c r="I4" s="9"/>
      <c r="J4" s="9"/>
    </row>
    <row r="5" spans="1:10" ht="15">
      <c r="A5" s="9"/>
      <c r="B5" s="8" t="s">
        <v>5</v>
      </c>
      <c r="C5" s="9"/>
      <c r="D5" s="9"/>
      <c r="E5" s="9"/>
      <c r="F5" s="9"/>
      <c r="G5" s="9"/>
      <c r="H5" s="9"/>
      <c r="I5" s="9"/>
      <c r="J5" s="9"/>
    </row>
    <row r="6" spans="1:10" ht="15">
      <c r="A6" s="9"/>
      <c r="B6" s="8" t="s">
        <v>6</v>
      </c>
      <c r="C6" s="9"/>
      <c r="D6" s="9"/>
      <c r="E6" s="9"/>
      <c r="F6" s="9"/>
      <c r="G6" s="9"/>
      <c r="H6" s="9"/>
      <c r="I6" s="9"/>
      <c r="J6" s="9"/>
    </row>
    <row r="8" spans="1:2" ht="15">
      <c r="A8" s="1" t="s">
        <v>7</v>
      </c>
      <c r="B8" s="1" t="s">
        <v>8</v>
      </c>
    </row>
    <row r="9" spans="1:5" ht="15">
      <c r="A9" s="1" t="s">
        <v>9</v>
      </c>
      <c r="B9" s="1">
        <v>36125</v>
      </c>
      <c r="D9" s="1" t="s">
        <v>10</v>
      </c>
      <c r="E9" s="1" t="s">
        <v>11</v>
      </c>
    </row>
    <row r="10" spans="1:11" ht="15">
      <c r="A10" s="2" t="s">
        <v>12</v>
      </c>
      <c r="B10" s="3" t="s">
        <v>13</v>
      </c>
      <c r="C10" s="3" t="s">
        <v>14</v>
      </c>
      <c r="D10" s="3" t="s">
        <v>15</v>
      </c>
      <c r="E10" s="3" t="s">
        <v>16</v>
      </c>
      <c r="F10" s="3" t="s">
        <v>17</v>
      </c>
      <c r="G10" s="3" t="s">
        <v>18</v>
      </c>
      <c r="H10" s="3" t="s">
        <v>19</v>
      </c>
      <c r="I10" s="3" t="s">
        <v>20</v>
      </c>
      <c r="J10" s="3" t="s">
        <v>21</v>
      </c>
      <c r="K10" s="3" t="s">
        <v>1</v>
      </c>
    </row>
    <row r="11" spans="1:4" ht="15.75">
      <c r="A11">
        <v>2</v>
      </c>
      <c r="D11" s="4" t="s">
        <v>22</v>
      </c>
    </row>
    <row r="12" spans="1:4" ht="31.5">
      <c r="A12">
        <v>2</v>
      </c>
      <c r="D12" s="5" t="s">
        <v>23</v>
      </c>
    </row>
    <row r="13" spans="1:4" ht="47.25">
      <c r="A13">
        <v>1</v>
      </c>
      <c r="D13" s="5" t="s">
        <v>24</v>
      </c>
    </row>
    <row r="14" spans="1:4" ht="31.5">
      <c r="A14">
        <v>3</v>
      </c>
      <c r="D14" s="5" t="s">
        <v>25</v>
      </c>
    </row>
    <row r="15" spans="1:4" ht="15.75">
      <c r="A15">
        <v>2</v>
      </c>
      <c r="D15" s="6" t="s">
        <v>26</v>
      </c>
    </row>
    <row r="16" spans="1:4" ht="63">
      <c r="A16">
        <v>3</v>
      </c>
      <c r="D16" s="7" t="s">
        <v>27</v>
      </c>
    </row>
    <row r="17" spans="1:4" ht="31.5">
      <c r="A17">
        <v>1</v>
      </c>
      <c r="D17" s="5" t="s">
        <v>28</v>
      </c>
    </row>
    <row r="18" spans="1:4" ht="31.5">
      <c r="A18">
        <v>3</v>
      </c>
      <c r="D18" s="5" t="s">
        <v>29</v>
      </c>
    </row>
    <row r="19" spans="1:4" ht="47.25">
      <c r="A19">
        <v>3</v>
      </c>
      <c r="D19" s="7" t="s">
        <v>30</v>
      </c>
    </row>
    <row r="20" spans="1:4" ht="15.75">
      <c r="A20">
        <v>2</v>
      </c>
      <c r="D20" s="6" t="s">
        <v>31</v>
      </c>
    </row>
  </sheetData>
  <mergeCells count="7">
    <mergeCell ref="B6:J6"/>
    <mergeCell ref="A2:A6"/>
    <mergeCell ref="A1:K1"/>
    <mergeCell ref="B2:J2"/>
    <mergeCell ref="B3:J3"/>
    <mergeCell ref="B4:J4"/>
    <mergeCell ref="B5:J5"/>
  </mergeCell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5e46135-3ae8-4828-af24-8f06636d20ab}">
  <sheetPr codeName="Sheet2"/>
  <dimension ref="A1:CW68"/>
  <sheetViews>
    <sheetView workbookViewId="0" topLeftCell="A10">
      <selection pane="topLeft" activeCell="E13" sqref="E13"/>
    </sheetView>
  </sheetViews>
  <sheetFormatPr defaultColWidth="9.144285714285713" defaultRowHeight="15"/>
  <cols>
    <col min="1" max="1" width="16" style="52" customWidth="1"/>
    <col min="2" max="2" width="18.285714285714285" style="52" customWidth="1"/>
    <col min="3" max="3" width="26.857142857142858" style="52" hidden="1" customWidth="1"/>
    <col min="4" max="4" width="20.571428571428573" style="52" customWidth="1"/>
    <col min="5" max="5" width="47.285714285714285" style="53" customWidth="1"/>
    <col min="6" max="6" width="13.142857142857142" style="53" hidden="1" customWidth="1"/>
    <col min="7" max="7" width="18.714285714285715" style="53" hidden="1" customWidth="1"/>
    <col min="8" max="8" width="17.571428571428573" style="53" hidden="1" customWidth="1"/>
    <col min="9" max="9" width="12.285714285714286" style="53" hidden="1" customWidth="1"/>
    <col min="10" max="10" width="18.428571428571427" style="53" hidden="1" customWidth="1"/>
    <col min="11" max="11" width="19.857142857142858" style="53" hidden="1" customWidth="1"/>
    <col min="12" max="12" width="13.571428571428571" style="53" hidden="1" customWidth="1"/>
    <col min="13" max="13" width="15" style="53" customWidth="1"/>
    <col min="14" max="14" width="16.571428571428573" style="53" hidden="1" customWidth="1"/>
    <col min="15" max="15" width="23.571428571428573" style="53" hidden="1" customWidth="1"/>
    <col min="16" max="16" width="26" style="53" hidden="1" customWidth="1"/>
    <col min="17" max="17" width="32.57142857142857" style="53" hidden="1" customWidth="1"/>
    <col min="18" max="18" width="15" style="53" customWidth="1"/>
    <col min="19" max="19" width="16.571428571428573" style="53" hidden="1" customWidth="1"/>
    <col min="20" max="20" width="23.571428571428573" style="53" hidden="1" customWidth="1"/>
    <col min="21" max="21" width="26" style="53" hidden="1" customWidth="1"/>
    <col min="22" max="22" width="32.57142857142857" style="53" hidden="1" customWidth="1"/>
    <col min="23" max="23" width="15" style="53" customWidth="1"/>
    <col min="24" max="24" width="16.571428571428573" style="53" hidden="1" customWidth="1"/>
    <col min="25" max="25" width="23.571428571428573" style="53" hidden="1" customWidth="1"/>
    <col min="26" max="26" width="26" style="53" hidden="1" customWidth="1"/>
    <col min="27" max="27" width="32.57142857142857" style="53" hidden="1" customWidth="1"/>
    <col min="28" max="28" width="15" style="53" customWidth="1"/>
    <col min="29" max="29" width="16.571428571428573" style="53" hidden="1" customWidth="1"/>
    <col min="30" max="30" width="23.571428571428573" style="53" hidden="1" customWidth="1"/>
    <col min="31" max="31" width="26" style="53" hidden="1" customWidth="1"/>
    <col min="32" max="32" width="32.57142857142857" style="53" hidden="1" customWidth="1"/>
    <col min="33" max="33" width="15" style="53" hidden="1" customWidth="1"/>
    <col min="34" max="34" width="16.571428571428573" style="53" hidden="1" customWidth="1"/>
    <col min="35" max="35" width="23.571428571428573" style="53" hidden="1" customWidth="1"/>
    <col min="36" max="36" width="26" style="53" hidden="1" customWidth="1"/>
    <col min="37" max="37" width="32.57142857142857" style="53" hidden="1" customWidth="1"/>
    <col min="38" max="38" width="15" style="53" hidden="1" customWidth="1"/>
    <col min="39" max="39" width="16.571428571428573" style="53" hidden="1" customWidth="1"/>
    <col min="40" max="40" width="23.571428571428573" style="53" hidden="1" customWidth="1"/>
    <col min="41" max="41" width="26" style="53" hidden="1" customWidth="1"/>
    <col min="42" max="42" width="32.57142857142857" style="53" hidden="1" customWidth="1"/>
    <col min="43" max="43" width="16.142857142857142" style="53" customWidth="1"/>
    <col min="44" max="60" width="9.142857142857142" style="54" hidden="1" customWidth="1"/>
    <col min="61" max="100" width="9.142857142857142" style="54"/>
    <col min="101" max="101" width="9.142857142857142" style="39"/>
    <col min="102" max="16384" width="9.142857142857142" style="52"/>
  </cols>
  <sheetData>
    <row r="1" spans="1:101" s="11" customFormat="1" ht="15">
      <c r="A1" s="12" t="s">
        <v>32</v>
      </c>
      <c r="B1" s="12"/>
      <c r="C1" s="12"/>
      <c r="D1" s="1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5" t="str">
        <f>IF(SUM(Table1[[DifficultyCheck]:[Correct Option Check]])&gt;0,"F","T")</f>
        <v>T</v>
      </c>
      <c r="CW1" s="16"/>
    </row>
    <row r="2" spans="1:101" s="11" customFormat="1" ht="15">
      <c r="A2" s="17" t="s">
        <v>1</v>
      </c>
      <c r="B2" s="12" t="s">
        <v>2</v>
      </c>
      <c r="C2" s="18"/>
      <c r="D2" s="18"/>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6" t="s">
        <v>33</v>
      </c>
    </row>
    <row r="3" spans="1:101" s="11" customFormat="1" ht="15">
      <c r="A3" s="11"/>
      <c r="B3" s="12" t="s">
        <v>3</v>
      </c>
      <c r="C3" s="18"/>
      <c r="D3" s="18"/>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6" t="s">
        <v>34</v>
      </c>
    </row>
    <row r="4" spans="1:101" s="11" customFormat="1" ht="15">
      <c r="A4" s="11"/>
      <c r="B4" s="12" t="s">
        <v>35</v>
      </c>
      <c r="C4" s="18"/>
      <c r="D4" s="18"/>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6" t="s">
        <v>36</v>
      </c>
    </row>
    <row r="5" spans="1:101" s="11" customFormat="1" ht="15">
      <c r="A5" s="11"/>
      <c r="B5" s="12" t="s">
        <v>37</v>
      </c>
      <c r="C5" s="18"/>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6" t="s">
        <v>38</v>
      </c>
    </row>
    <row r="6" spans="1:101" s="11" customFormat="1" ht="15">
      <c r="A6" s="11"/>
      <c r="B6" s="12" t="s">
        <v>39</v>
      </c>
      <c r="C6" s="18"/>
      <c r="D6" s="18"/>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6" t="s">
        <v>40</v>
      </c>
    </row>
    <row r="7" spans="1:101" s="11" customFormat="1" ht="15">
      <c r="A7" s="11"/>
      <c r="B7" s="12" t="s">
        <v>41</v>
      </c>
      <c r="C7" s="18"/>
      <c r="D7" s="1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6" t="s">
        <v>42</v>
      </c>
    </row>
    <row r="8" spans="1:101" s="11" customFormat="1" ht="15">
      <c r="A8" s="11"/>
      <c r="B8" s="12" t="s">
        <v>43</v>
      </c>
      <c r="C8" s="18"/>
      <c r="D8" s="18"/>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6" t="s">
        <v>44</v>
      </c>
    </row>
    <row r="9" spans="1:101" s="11" customFormat="1" ht="15">
      <c r="A9" s="11"/>
      <c r="B9" s="12" t="s">
        <v>45</v>
      </c>
      <c r="C9" s="18"/>
      <c r="D9" s="18"/>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6" t="s">
        <v>46</v>
      </c>
    </row>
    <row r="10" spans="1:101" s="11" customFormat="1" ht="15">
      <c r="A10" s="11"/>
      <c r="B10" s="12" t="s">
        <v>47</v>
      </c>
      <c r="C10" s="18"/>
      <c r="D10" s="18"/>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6" t="s">
        <v>48</v>
      </c>
    </row>
    <row r="11" spans="1:101" s="11" customFormat="1" ht="15">
      <c r="A11" s="11"/>
      <c r="B11" s="12" t="s">
        <v>49</v>
      </c>
      <c r="C11" s="18"/>
      <c r="D11" s="18"/>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6" t="s">
        <v>50</v>
      </c>
    </row>
    <row r="12" spans="1:101" s="11" customFormat="1" ht="15">
      <c r="A12" s="11"/>
      <c r="B12" s="12" t="s">
        <v>51</v>
      </c>
      <c r="C12" s="18"/>
      <c r="D12" s="18"/>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6" t="s">
        <v>52</v>
      </c>
    </row>
    <row r="13" spans="1:101" s="11" customFormat="1" ht="15">
      <c r="A13" s="11"/>
      <c r="B13" s="12" t="s">
        <v>53</v>
      </c>
      <c r="C13" s="18"/>
      <c r="D13" s="18"/>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6" t="s">
        <v>54</v>
      </c>
    </row>
    <row r="14" spans="1:101" s="11" customFormat="1" ht="15">
      <c r="A14" s="11"/>
      <c r="B14" s="12" t="s">
        <v>55</v>
      </c>
      <c r="C14" s="18"/>
      <c r="D14" s="18"/>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6" t="s">
        <v>56</v>
      </c>
    </row>
    <row r="15" spans="4:101" s="11" customFormat="1" ht="15">
      <c r="D15" s="20"/>
      <c r="E15" s="21"/>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6" t="s">
        <v>57</v>
      </c>
    </row>
    <row r="16" spans="1:101" s="11" customFormat="1" ht="15">
      <c r="A16" s="22" t="s">
        <v>7</v>
      </c>
      <c r="B16" s="22" t="s">
        <v>8</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6" t="s">
        <v>58</v>
      </c>
    </row>
    <row r="17" spans="1:101" s="11" customFormat="1" ht="30">
      <c r="A17" s="22" t="s">
        <v>9</v>
      </c>
      <c r="B17" s="22">
        <v>32714</v>
      </c>
      <c r="D17" s="22" t="s">
        <v>10</v>
      </c>
      <c r="E17" s="23" t="s">
        <v>59</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6" t="s">
        <v>60</v>
      </c>
    </row>
    <row r="18" spans="1:101" s="11" customFormat="1" ht="45">
      <c r="A18" s="25" t="s">
        <v>12</v>
      </c>
      <c r="B18" s="26" t="s">
        <v>13</v>
      </c>
      <c r="C18" s="26" t="s">
        <v>14</v>
      </c>
      <c r="D18" s="27" t="s">
        <v>61</v>
      </c>
      <c r="E18" s="26" t="s">
        <v>15</v>
      </c>
      <c r="F18" s="26" t="s">
        <v>16</v>
      </c>
      <c r="G18" s="26" t="s">
        <v>17</v>
      </c>
      <c r="H18" s="26" t="s">
        <v>18</v>
      </c>
      <c r="I18" s="26" t="s">
        <v>19</v>
      </c>
      <c r="J18" s="26" t="s">
        <v>20</v>
      </c>
      <c r="K18" s="26" t="s">
        <v>21</v>
      </c>
      <c r="L18" s="26" t="s">
        <v>1</v>
      </c>
      <c r="M18" s="26" t="s">
        <v>62</v>
      </c>
      <c r="N18" s="26" t="s">
        <v>63</v>
      </c>
      <c r="O18" s="26" t="s">
        <v>64</v>
      </c>
      <c r="P18" s="26" t="s">
        <v>65</v>
      </c>
      <c r="Q18" s="26" t="s">
        <v>66</v>
      </c>
      <c r="R18" s="26" t="s">
        <v>67</v>
      </c>
      <c r="S18" s="26" t="s">
        <v>68</v>
      </c>
      <c r="T18" s="26" t="s">
        <v>69</v>
      </c>
      <c r="U18" s="26" t="s">
        <v>70</v>
      </c>
      <c r="V18" s="26" t="s">
        <v>71</v>
      </c>
      <c r="W18" s="26" t="s">
        <v>72</v>
      </c>
      <c r="X18" s="26" t="s">
        <v>73</v>
      </c>
      <c r="Y18" s="26" t="s">
        <v>74</v>
      </c>
      <c r="Z18" s="26" t="s">
        <v>75</v>
      </c>
      <c r="AA18" s="26" t="s">
        <v>76</v>
      </c>
      <c r="AB18" s="26" t="s">
        <v>77</v>
      </c>
      <c r="AC18" s="26" t="s">
        <v>78</v>
      </c>
      <c r="AD18" s="26" t="s">
        <v>79</v>
      </c>
      <c r="AE18" s="26" t="s">
        <v>80</v>
      </c>
      <c r="AF18" s="26" t="s">
        <v>81</v>
      </c>
      <c r="AG18" s="26" t="s">
        <v>82</v>
      </c>
      <c r="AH18" s="26" t="s">
        <v>83</v>
      </c>
      <c r="AI18" s="26" t="s">
        <v>84</v>
      </c>
      <c r="AJ18" s="26" t="s">
        <v>85</v>
      </c>
      <c r="AK18" s="26" t="s">
        <v>86</v>
      </c>
      <c r="AL18" s="26" t="s">
        <v>87</v>
      </c>
      <c r="AM18" s="26" t="s">
        <v>88</v>
      </c>
      <c r="AN18" s="26" t="s">
        <v>89</v>
      </c>
      <c r="AO18" s="26" t="s">
        <v>90</v>
      </c>
      <c r="AP18" s="26" t="s">
        <v>91</v>
      </c>
      <c r="AQ18" s="25" t="s">
        <v>92</v>
      </c>
      <c r="AR18" s="26" t="s">
        <v>93</v>
      </c>
      <c r="AS18" s="26" t="s">
        <v>94</v>
      </c>
      <c r="AT18" s="26" t="s">
        <v>95</v>
      </c>
      <c r="AU18" s="26" t="s">
        <v>96</v>
      </c>
      <c r="AV18" s="26" t="s">
        <v>97</v>
      </c>
      <c r="AW18" s="26" t="s">
        <v>98</v>
      </c>
      <c r="AX18" s="26" t="s">
        <v>99</v>
      </c>
      <c r="AY18" s="26" t="s">
        <v>100</v>
      </c>
      <c r="AZ18" s="26" t="s">
        <v>101</v>
      </c>
      <c r="BA18" s="26" t="s">
        <v>102</v>
      </c>
      <c r="BB18" s="26" t="s">
        <v>103</v>
      </c>
      <c r="BC18" s="26" t="s">
        <v>104</v>
      </c>
      <c r="BD18" s="26" t="s">
        <v>105</v>
      </c>
      <c r="BE18" s="26" t="s">
        <v>106</v>
      </c>
      <c r="BF18" s="26" t="s">
        <v>107</v>
      </c>
      <c r="BG18" s="26" t="s">
        <v>108</v>
      </c>
      <c r="BH18" s="26" t="s">
        <v>109</v>
      </c>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6" t="s">
        <v>110</v>
      </c>
    </row>
    <row r="19" spans="1:60 101:101" ht="31.5">
      <c r="A19" s="28">
        <v>2</v>
      </c>
      <c r="B19" s="29"/>
      <c r="C19" s="30"/>
      <c r="D19" s="31">
        <v>4</v>
      </c>
      <c r="E19" s="32" t="s">
        <v>111</v>
      </c>
      <c r="F19" s="33"/>
      <c r="G19" s="33"/>
      <c r="H19" s="33"/>
      <c r="I19" s="33"/>
      <c r="J19" s="33"/>
      <c r="K19" s="33"/>
      <c r="L19" s="33"/>
      <c r="M19" s="34" t="s">
        <v>112</v>
      </c>
      <c r="N19" s="35"/>
      <c r="O19" s="35"/>
      <c r="P19" s="35"/>
      <c r="Q19" s="35"/>
      <c r="R19" s="34" t="s">
        <v>113</v>
      </c>
      <c r="S19" s="35"/>
      <c r="T19" s="35"/>
      <c r="U19" s="35"/>
      <c r="V19" s="35"/>
      <c r="W19" s="34" t="s">
        <v>114</v>
      </c>
      <c r="X19" s="36"/>
      <c r="Y19" s="35"/>
      <c r="Z19" s="35"/>
      <c r="AA19" s="35"/>
      <c r="AB19" s="34" t="s">
        <v>115</v>
      </c>
      <c r="AC19" s="35"/>
      <c r="AD19" s="35"/>
      <c r="AE19" s="35"/>
      <c r="AF19" s="35"/>
      <c r="AG19" s="35"/>
      <c r="AH19" s="35"/>
      <c r="AI19" s="35"/>
      <c r="AJ19" s="35"/>
      <c r="AK19" s="35"/>
      <c r="AL19" s="35"/>
      <c r="AM19" s="35"/>
      <c r="AN19" s="35"/>
      <c r="AO19" s="35"/>
      <c r="AP19" s="35"/>
      <c r="AQ19" s="37">
        <v>1</v>
      </c>
      <c r="AR19" s="24">
        <f>IF(ISBLANK(Table1[[#This Row],[Difficulty Level (Low-1,Medium-2,High -3)]]),1,0)</f>
        <v>0</v>
      </c>
      <c r="AS19" s="38">
        <f>IF(ISBLANK(Table1[[#This Row],[No. of Options(2-6)]]),1,0)</f>
        <v>0</v>
      </c>
      <c r="AT19" s="24">
        <f>IF(AND(ISBLANK(Table1[[#This Row],[Item Text]]),ISBLANK(Table1[[#This Row],[Item Image]])),1,0)</f>
        <v>0</v>
      </c>
      <c r="AU19" s="24">
        <f t="array" ref="AU19">IF(ISBLANK(Table1[[#This Row],[Item Image]]),0,IFERROR(IF(MATCH(1,--EXACT(Table1[[#This Row],[Item Image]],$CW:$CW),0),0,1),1))</f>
        <v>0</v>
      </c>
      <c r="AV19" s="24">
        <f>IF(AND(ISBLANK(Table1[[#This Row],[Option Text 1]]),ISBLANK(Table1[[#This Row],[Option Image 1]])),1,0)</f>
        <v>0</v>
      </c>
      <c r="AW19" s="24">
        <f t="array" ref="AW19">IF(ISBLANK(Table1[[#This Row],[Option Image 1]]),0,IFERROR(IF(MATCH(1,--EXACT(Table1[[#This Row],[Option Image 1]],$CW:$CW),0),0,1),1))</f>
        <v>0</v>
      </c>
      <c r="AX19" s="24">
        <f>IF(AND(ISBLANK(Table1[[#This Row],[Option Text 2]]),ISBLANK(Table1[[#This Row],[Option Image 2]])),1,0)</f>
        <v>0</v>
      </c>
      <c r="AY19" s="24">
        <f t="array" ref="AY19">IF(ISBLANK(Table1[[#This Row],[Option Image 2]]),0,IFERROR(IF(MATCH(1,--EXACT(Table1[[#This Row],[Option Image 2]],$CW:$CW),0),0,1),1))</f>
        <v>0</v>
      </c>
      <c r="AZ19" s="24">
        <f>IF(AND(Table1[[#This Row],[No. of Options(2-6)]]&gt;2,ISBLANK(Table1[[#This Row],[Option Text 3]]),ISBLANK(Table1[[#This Row],[Option Image 3]])),1,0)</f>
        <v>0</v>
      </c>
      <c r="BA19" s="24">
        <f t="array" ref="BA19">IF(ISBLANK(Table1[[#This Row],[Option Image 3]]),0,IFERROR(IF(MATCH(1,--EXACT(Table1[[#This Row],[Option Image 3]],$CW:$CW),0),0,1),1))</f>
        <v>0</v>
      </c>
      <c r="BB19" s="24">
        <f>IF(AND(Table1[[#This Row],[No. of Options(2-6)]]&gt;3,ISBLANK(Table1[[#This Row],[Option Text 4]]),ISBLANK(Table1[[#This Row],[Option Image 4]])),1,0)</f>
        <v>0</v>
      </c>
      <c r="BC19" s="24">
        <f t="array" ref="BC19">IF(ISBLANK(Table1[[#This Row],[Option Image 4]]),0,IFERROR(IF(MATCH(1,--EXACT(Table1[[#This Row],[Option Image 4]],$CW:$CW),0),0,1),1))</f>
        <v>0</v>
      </c>
      <c r="BD19" s="24">
        <f>IF(AND(Table1[[#This Row],[No. of Options(2-6)]]&gt;4,ISBLANK(Table1[[#This Row],[Option Text 5]]),ISBLANK(Table1[[#This Row],[Option Image 5]])),1,0)</f>
        <v>0</v>
      </c>
      <c r="BE19" s="24">
        <f t="array" ref="BE19">IF(ISBLANK(Table1[[#This Row],[Option Image 5]]),0,IFERROR(IF(MATCH(1,--EXACT(Table1[[#This Row],[Option Image 5]],$CW:$CW),0),0,1),1))</f>
        <v>0</v>
      </c>
      <c r="BF19" s="24">
        <f>IF(AND(Table1[[#This Row],[No. of Options(2-6)]]&gt;5,ISBLANK(Table1[[#This Row],[Option Text 6]]),ISBLANK(Table1[[#This Row],[Option Image 6]])),1,0)</f>
        <v>0</v>
      </c>
      <c r="BG19" s="24">
        <f t="array" ref="BG19">IF(ISBLANK(Table1[[#This Row],[Option Image 6]]),0,IFERROR(IF(MATCH(1,--EXACT(Table1[[#This Row],[Option Image 6]],$CW:$CW),0),0,1),1))</f>
        <v>0</v>
      </c>
      <c r="BH19" s="24">
        <f>IF(ISBLANK(Table1[[#This Row],[Correct Option]]),1,0)</f>
        <v>0</v>
      </c>
      <c r="CW19" s="39" t="s">
        <v>116</v>
      </c>
    </row>
    <row r="20" spans="1:60 101:101" ht="33.6" customHeight="1">
      <c r="A20" s="40">
        <v>1</v>
      </c>
      <c r="B20" s="28"/>
      <c r="C20" s="41"/>
      <c r="D20" s="31">
        <v>4</v>
      </c>
      <c r="E20" s="34" t="s">
        <v>117</v>
      </c>
      <c r="F20" s="42"/>
      <c r="G20" s="42"/>
      <c r="H20" s="42"/>
      <c r="I20" s="42"/>
      <c r="J20" s="42"/>
      <c r="K20" s="42"/>
      <c r="L20" s="42"/>
      <c r="M20" s="43">
        <v>1</v>
      </c>
      <c r="N20" s="43"/>
      <c r="O20" s="43"/>
      <c r="P20" s="43"/>
      <c r="Q20" s="43"/>
      <c r="R20" s="43">
        <v>2</v>
      </c>
      <c r="S20" s="43"/>
      <c r="T20" s="43"/>
      <c r="U20" s="43"/>
      <c r="V20" s="43"/>
      <c r="W20" s="43">
        <v>3</v>
      </c>
      <c r="X20" s="44"/>
      <c r="Y20" s="43"/>
      <c r="Z20" s="43"/>
      <c r="AA20" s="43"/>
      <c r="AB20" s="43">
        <v>4</v>
      </c>
      <c r="AC20" s="43"/>
      <c r="AD20" s="43"/>
      <c r="AE20" s="43"/>
      <c r="AF20" s="43"/>
      <c r="AG20" s="43"/>
      <c r="AH20" s="43"/>
      <c r="AI20" s="43"/>
      <c r="AJ20" s="43"/>
      <c r="AK20" s="43"/>
      <c r="AL20" s="43"/>
      <c r="AM20" s="43"/>
      <c r="AN20" s="43"/>
      <c r="AO20" s="43"/>
      <c r="AP20" s="43"/>
      <c r="AQ20" s="45">
        <v>4</v>
      </c>
      <c r="AR20" s="46">
        <f>IF(ISBLANK(Table1[[#This Row],[Difficulty Level (Low-1,Medium-2,High -3)]]),1,0)</f>
        <v>0</v>
      </c>
      <c r="AS20" s="46">
        <f>IF(ISBLANK(Table1[[#This Row],[No. of Options(2-6)]]),1,0)</f>
        <v>0</v>
      </c>
      <c r="AT20" s="46">
        <f>IF(AND(ISBLANK(Table1[[#This Row],[Item Text]]),ISBLANK(Table1[[#This Row],[Item Image]])),1,0)</f>
        <v>0</v>
      </c>
      <c r="AU20" s="46">
        <f t="array" ref="AU20">IF(ISBLANK(Table1[[#This Row],[Item Image]]),0,IFERROR(IF(MATCH(1,--EXACT(Table1[[#This Row],[Item Image]],$CW:$CW),0),0,1),1))</f>
        <v>0</v>
      </c>
      <c r="AV20" s="46">
        <f>IF(AND(ISBLANK(Table1[[#This Row],[Option Text 1]]),ISBLANK(Table1[[#This Row],[Option Image 1]])),1,0)</f>
        <v>0</v>
      </c>
      <c r="AW20" s="14">
        <f t="array" ref="AW20">IF(ISBLANK(Table1[[#This Row],[Option Image 1]]),0,IFERROR(IF(MATCH(1,--EXACT(Table1[[#This Row],[Option Image 1]],$CW:$CW),0),0,1),1))</f>
        <v>0</v>
      </c>
      <c r="AX20" s="46">
        <f>IF(AND(ISBLANK(Table1[[#This Row],[Option Text 2]]),ISBLANK(Table1[[#This Row],[Option Image 2]])),1,0)</f>
        <v>0</v>
      </c>
      <c r="AY20" s="14">
        <f t="array" ref="AY20">IF(ISBLANK(Table1[[#This Row],[Option Image 2]]),0,IFERROR(IF(MATCH(1,--EXACT(Table1[[#This Row],[Option Image 2]],$CW:$CW),0),0,1),1))</f>
        <v>0</v>
      </c>
      <c r="AZ20" s="46">
        <f>IF(AND(Table1[[#This Row],[No. of Options(2-6)]]&gt;2,ISBLANK(Table1[[#This Row],[Option Text 3]]),ISBLANK(Table1[[#This Row],[Option Image 3]])),1,0)</f>
        <v>0</v>
      </c>
      <c r="BA20" s="14">
        <f t="array" ref="BA20">IF(ISBLANK(Table1[[#This Row],[Option Image 3]]),0,IFERROR(IF(MATCH(1,--EXACT(Table1[[#This Row],[Option Image 3]],$CW:$CW),0),0,1),1))</f>
        <v>0</v>
      </c>
      <c r="BB20" s="46">
        <f>IF(AND(Table1[[#This Row],[No. of Options(2-6)]]&gt;3,ISBLANK(Table1[[#This Row],[Option Text 4]]),ISBLANK(Table1[[#This Row],[Option Image 4]])),1,0)</f>
        <v>0</v>
      </c>
      <c r="BC20" s="14">
        <f t="array" ref="BC20">IF(ISBLANK(Table1[[#This Row],[Option Image 4]]),0,IFERROR(IF(MATCH(1,--EXACT(Table1[[#This Row],[Option Image 4]],$CW:$CW),0),0,1),1))</f>
        <v>0</v>
      </c>
      <c r="BD20" s="46">
        <f>IF(AND(Table1[[#This Row],[No. of Options(2-6)]]&gt;4,ISBLANK(Table1[[#This Row],[Option Text 5]]),ISBLANK(Table1[[#This Row],[Option Image 5]])),1,0)</f>
        <v>0</v>
      </c>
      <c r="BE20" s="14">
        <f t="array" ref="BE20">IF(ISBLANK(Table1[[#This Row],[Option Image 5]]),0,IFERROR(IF(MATCH(1,--EXACT(Table1[[#This Row],[Option Image 5]],$CW:$CW),0),0,1),1))</f>
        <v>0</v>
      </c>
      <c r="BF20" s="46">
        <f>IF(AND(Table1[[#This Row],[No. of Options(2-6)]]&gt;5,ISBLANK(Table1[[#This Row],[Option Text 6]]),ISBLANK(Table1[[#This Row],[Option Image 6]])),1,0)</f>
        <v>0</v>
      </c>
      <c r="BG20" s="14">
        <f t="array" ref="BG20">IF(ISBLANK(Table1[[#This Row],[Option Image 6]]),0,IFERROR(IF(MATCH(1,--EXACT(Table1[[#This Row],[Option Image 6]],$CW:$CW),0),0,1),1))</f>
        <v>0</v>
      </c>
      <c r="BH20" s="46">
        <f>IF(ISBLANK(Table1[[#This Row],[Correct Option]]),1,0)</f>
        <v>0</v>
      </c>
      <c r="CW20" s="39" t="s">
        <v>118</v>
      </c>
    </row>
    <row r="21" spans="1:60 101:101" ht="31.5">
      <c r="A21" s="40">
        <v>2</v>
      </c>
      <c r="B21" s="28"/>
      <c r="C21" s="41"/>
      <c r="D21" s="31">
        <v>4</v>
      </c>
      <c r="E21" s="34" t="s">
        <v>119</v>
      </c>
      <c r="F21" s="42"/>
      <c r="G21" s="42"/>
      <c r="H21" s="42"/>
      <c r="I21" s="42"/>
      <c r="J21" s="42"/>
      <c r="K21" s="42"/>
      <c r="L21" s="42"/>
      <c r="M21" s="34" t="s">
        <v>120</v>
      </c>
      <c r="N21" s="43"/>
      <c r="O21" s="43"/>
      <c r="P21" s="43"/>
      <c r="Q21" s="43"/>
      <c r="R21" s="34" t="s">
        <v>121</v>
      </c>
      <c r="S21" s="43"/>
      <c r="T21" s="43"/>
      <c r="U21" s="43"/>
      <c r="V21" s="43"/>
      <c r="W21" s="34" t="s">
        <v>122</v>
      </c>
      <c r="X21" s="44"/>
      <c r="Y21" s="43"/>
      <c r="Z21" s="43"/>
      <c r="AA21" s="43"/>
      <c r="AB21" s="34" t="s">
        <v>123</v>
      </c>
      <c r="AC21" s="43"/>
      <c r="AD21" s="43"/>
      <c r="AE21" s="43"/>
      <c r="AF21" s="43"/>
      <c r="AG21" s="43"/>
      <c r="AH21" s="43"/>
      <c r="AI21" s="43"/>
      <c r="AJ21" s="43"/>
      <c r="AK21" s="43"/>
      <c r="AL21" s="43"/>
      <c r="AM21" s="43"/>
      <c r="AN21" s="43"/>
      <c r="AO21" s="43"/>
      <c r="AP21" s="43"/>
      <c r="AQ21" s="45">
        <v>3</v>
      </c>
      <c r="AR21" s="46">
        <f>IF(ISBLANK(Table1[[#This Row],[Difficulty Level (Low-1,Medium-2,High -3)]]),1,0)</f>
        <v>0</v>
      </c>
      <c r="AS21" s="46">
        <f>IF(ISBLANK(Table1[[#This Row],[No. of Options(2-6)]]),1,0)</f>
        <v>0</v>
      </c>
      <c r="AT21" s="46">
        <f>IF(AND(ISBLANK(Table1[[#This Row],[Item Text]]),ISBLANK(Table1[[#This Row],[Item Image]])),1,0)</f>
        <v>0</v>
      </c>
      <c r="AU21" s="46">
        <f t="array" ref="AU21">IF(ISBLANK(Table1[[#This Row],[Item Image]]),0,IFERROR(IF(MATCH(1,--EXACT(Table1[[#This Row],[Item Image]],$CW:$CW),0),0,1),1))</f>
        <v>0</v>
      </c>
      <c r="AV21" s="46">
        <f>IF(AND(ISBLANK(Table1[[#This Row],[Option Text 1]]),ISBLANK(Table1[[#This Row],[Option Image 1]])),1,0)</f>
        <v>0</v>
      </c>
      <c r="AW21" s="14">
        <f t="array" ref="AW21">IF(ISBLANK(Table1[[#This Row],[Option Image 1]]),0,IFERROR(IF(MATCH(1,--EXACT(Table1[[#This Row],[Option Image 1]],$CW:$CW),0),0,1),1))</f>
        <v>0</v>
      </c>
      <c r="AX21" s="46">
        <f>IF(AND(ISBLANK(Table1[[#This Row],[Option Text 2]]),ISBLANK(Table1[[#This Row],[Option Image 2]])),1,0)</f>
        <v>0</v>
      </c>
      <c r="AY21" s="14">
        <f t="array" ref="AY21">IF(ISBLANK(Table1[[#This Row],[Option Image 2]]),0,IFERROR(IF(MATCH(1,--EXACT(Table1[[#This Row],[Option Image 2]],$CW:$CW),0),0,1),1))</f>
        <v>0</v>
      </c>
      <c r="AZ21" s="46">
        <f>IF(AND(Table1[[#This Row],[No. of Options(2-6)]]&gt;2,ISBLANK(Table1[[#This Row],[Option Text 3]]),ISBLANK(Table1[[#This Row],[Option Image 3]])),1,0)</f>
        <v>0</v>
      </c>
      <c r="BA21" s="14">
        <f t="array" ref="BA21">IF(ISBLANK(Table1[[#This Row],[Option Image 3]]),0,IFERROR(IF(MATCH(1,--EXACT(Table1[[#This Row],[Option Image 3]],$CW:$CW),0),0,1),1))</f>
        <v>0</v>
      </c>
      <c r="BB21" s="46">
        <f>IF(AND(Table1[[#This Row],[No. of Options(2-6)]]&gt;3,ISBLANK(Table1[[#This Row],[Option Text 4]]),ISBLANK(Table1[[#This Row],[Option Image 4]])),1,0)</f>
        <v>0</v>
      </c>
      <c r="BC21" s="14">
        <f t="array" ref="BC21">IF(ISBLANK(Table1[[#This Row],[Option Image 4]]),0,IFERROR(IF(MATCH(1,--EXACT(Table1[[#This Row],[Option Image 4]],$CW:$CW),0),0,1),1))</f>
        <v>0</v>
      </c>
      <c r="BD21" s="46">
        <f>IF(AND(Table1[[#This Row],[No. of Options(2-6)]]&gt;4,ISBLANK(Table1[[#This Row],[Option Text 5]]),ISBLANK(Table1[[#This Row],[Option Image 5]])),1,0)</f>
        <v>0</v>
      </c>
      <c r="BE21" s="14">
        <f t="array" ref="BE21">IF(ISBLANK(Table1[[#This Row],[Option Image 5]]),0,IFERROR(IF(MATCH(1,--EXACT(Table1[[#This Row],[Option Image 5]],$CW:$CW),0),0,1),1))</f>
        <v>0</v>
      </c>
      <c r="BF21" s="46">
        <f>IF(AND(Table1[[#This Row],[No. of Options(2-6)]]&gt;5,ISBLANK(Table1[[#This Row],[Option Text 6]]),ISBLANK(Table1[[#This Row],[Option Image 6]])),1,0)</f>
        <v>0</v>
      </c>
      <c r="BG21" s="14">
        <f t="array" ref="BG21">IF(ISBLANK(Table1[[#This Row],[Option Image 6]]),0,IFERROR(IF(MATCH(1,--EXACT(Table1[[#This Row],[Option Image 6]],$CW:$CW),0),0,1),1))</f>
        <v>0</v>
      </c>
      <c r="BH21" s="46">
        <f>IF(ISBLANK(Table1[[#This Row],[Correct Option]]),1,0)</f>
        <v>0</v>
      </c>
      <c r="CW21" s="39" t="s">
        <v>124</v>
      </c>
    </row>
    <row r="22" spans="1:60 101:101" ht="94.5">
      <c r="A22" s="40">
        <v>3</v>
      </c>
      <c r="B22" s="28"/>
      <c r="C22" s="41"/>
      <c r="D22" s="31">
        <v>4</v>
      </c>
      <c r="E22" s="47" t="s">
        <v>125</v>
      </c>
      <c r="F22" s="42"/>
      <c r="G22" s="42"/>
      <c r="H22" s="42"/>
      <c r="I22" s="42"/>
      <c r="J22" s="42"/>
      <c r="K22" s="42"/>
      <c r="L22" s="42"/>
      <c r="M22" s="34" t="s">
        <v>126</v>
      </c>
      <c r="N22" s="43"/>
      <c r="O22" s="43"/>
      <c r="P22" s="43"/>
      <c r="Q22" s="43"/>
      <c r="R22" s="34" t="s">
        <v>127</v>
      </c>
      <c r="S22" s="43"/>
      <c r="T22" s="43"/>
      <c r="U22" s="43"/>
      <c r="V22" s="43"/>
      <c r="W22" s="34" t="s">
        <v>128</v>
      </c>
      <c r="X22" s="44"/>
      <c r="Y22" s="43"/>
      <c r="Z22" s="43"/>
      <c r="AA22" s="43"/>
      <c r="AB22" s="34" t="s">
        <v>129</v>
      </c>
      <c r="AC22" s="43"/>
      <c r="AD22" s="43"/>
      <c r="AE22" s="43"/>
      <c r="AF22" s="43"/>
      <c r="AG22" s="43"/>
      <c r="AH22" s="43"/>
      <c r="AI22" s="43"/>
      <c r="AJ22" s="43"/>
      <c r="AK22" s="43"/>
      <c r="AL22" s="43"/>
      <c r="AM22" s="43"/>
      <c r="AN22" s="43"/>
      <c r="AO22" s="43"/>
      <c r="AP22" s="43"/>
      <c r="AQ22" s="45">
        <v>4</v>
      </c>
      <c r="AR22" s="46">
        <f>IF(ISBLANK(Table1[[#This Row],[Difficulty Level (Low-1,Medium-2,High -3)]]),1,0)</f>
        <v>0</v>
      </c>
      <c r="AS22" s="46">
        <f>IF(ISBLANK(Table1[[#This Row],[No. of Options(2-6)]]),1,0)</f>
        <v>0</v>
      </c>
      <c r="AT22" s="46">
        <f>IF(AND(ISBLANK(Table1[[#This Row],[Item Text]]),ISBLANK(Table1[[#This Row],[Item Image]])),1,0)</f>
        <v>0</v>
      </c>
      <c r="AU22" s="46">
        <f t="array" ref="AU22">IF(ISBLANK(Table1[[#This Row],[Item Image]]),0,IFERROR(IF(MATCH(1,--EXACT(Table1[[#This Row],[Item Image]],$CW:$CW),0),0,1),1))</f>
        <v>0</v>
      </c>
      <c r="AV22" s="46">
        <f>IF(AND(ISBLANK(Table1[[#This Row],[Option Text 1]]),ISBLANK(Table1[[#This Row],[Option Image 1]])),1,0)</f>
        <v>0</v>
      </c>
      <c r="AW22" s="14">
        <f t="array" ref="AW22">IF(ISBLANK(Table1[[#This Row],[Option Image 1]]),0,IFERROR(IF(MATCH(1,--EXACT(Table1[[#This Row],[Option Image 1]],$CW:$CW),0),0,1),1))</f>
        <v>0</v>
      </c>
      <c r="AX22" s="46">
        <f>IF(AND(ISBLANK(Table1[[#This Row],[Option Text 2]]),ISBLANK(Table1[[#This Row],[Option Image 2]])),1,0)</f>
        <v>0</v>
      </c>
      <c r="AY22" s="14">
        <f t="array" ref="AY22">IF(ISBLANK(Table1[[#This Row],[Option Image 2]]),0,IFERROR(IF(MATCH(1,--EXACT(Table1[[#This Row],[Option Image 2]],$CW:$CW),0),0,1),1))</f>
        <v>0</v>
      </c>
      <c r="AZ22" s="46">
        <f>IF(AND(Table1[[#This Row],[No. of Options(2-6)]]&gt;2,ISBLANK(Table1[[#This Row],[Option Text 3]]),ISBLANK(Table1[[#This Row],[Option Image 3]])),1,0)</f>
        <v>0</v>
      </c>
      <c r="BA22" s="14">
        <f t="array" ref="BA22">IF(ISBLANK(Table1[[#This Row],[Option Image 3]]),0,IFERROR(IF(MATCH(1,--EXACT(Table1[[#This Row],[Option Image 3]],$CW:$CW),0),0,1),1))</f>
        <v>0</v>
      </c>
      <c r="BB22" s="46">
        <f>IF(AND(Table1[[#This Row],[No. of Options(2-6)]]&gt;3,ISBLANK(Table1[[#This Row],[Option Text 4]]),ISBLANK(Table1[[#This Row],[Option Image 4]])),1,0)</f>
        <v>0</v>
      </c>
      <c r="BC22" s="14">
        <f t="array" ref="BC22">IF(ISBLANK(Table1[[#This Row],[Option Image 4]]),0,IFERROR(IF(MATCH(1,--EXACT(Table1[[#This Row],[Option Image 4]],$CW:$CW),0),0,1),1))</f>
        <v>0</v>
      </c>
      <c r="BD22" s="46">
        <f>IF(AND(Table1[[#This Row],[No. of Options(2-6)]]&gt;4,ISBLANK(Table1[[#This Row],[Option Text 5]]),ISBLANK(Table1[[#This Row],[Option Image 5]])),1,0)</f>
        <v>0</v>
      </c>
      <c r="BE22" s="14">
        <f t="array" ref="BE22">IF(ISBLANK(Table1[[#This Row],[Option Image 5]]),0,IFERROR(IF(MATCH(1,--EXACT(Table1[[#This Row],[Option Image 5]],$CW:$CW),0),0,1),1))</f>
        <v>0</v>
      </c>
      <c r="BF22" s="46">
        <f>IF(AND(Table1[[#This Row],[No. of Options(2-6)]]&gt;5,ISBLANK(Table1[[#This Row],[Option Text 6]]),ISBLANK(Table1[[#This Row],[Option Image 6]])),1,0)</f>
        <v>0</v>
      </c>
      <c r="BG22" s="14">
        <f t="array" ref="BG22">IF(ISBLANK(Table1[[#This Row],[Option Image 6]]),0,IFERROR(IF(MATCH(1,--EXACT(Table1[[#This Row],[Option Image 6]],$CW:$CW),0),0,1),1))</f>
        <v>0</v>
      </c>
      <c r="BH22" s="46">
        <f>IF(ISBLANK(Table1[[#This Row],[Correct Option]]),1,0)</f>
        <v>0</v>
      </c>
      <c r="CW22" s="39" t="s">
        <v>130</v>
      </c>
    </row>
    <row r="23" spans="1:60 101:101" ht="78.75">
      <c r="A23" s="40">
        <v>3</v>
      </c>
      <c r="B23" s="28"/>
      <c r="C23" s="41"/>
      <c r="D23" s="31">
        <v>4</v>
      </c>
      <c r="E23" s="47" t="s">
        <v>131</v>
      </c>
      <c r="F23" s="42"/>
      <c r="G23" s="42"/>
      <c r="H23" s="42"/>
      <c r="I23" s="42"/>
      <c r="J23" s="42"/>
      <c r="K23" s="42"/>
      <c r="L23" s="42"/>
      <c r="M23" s="34" t="s">
        <v>132</v>
      </c>
      <c r="N23" s="43"/>
      <c r="O23" s="43"/>
      <c r="P23" s="43"/>
      <c r="Q23" s="43"/>
      <c r="R23" s="34" t="s">
        <v>133</v>
      </c>
      <c r="S23" s="43"/>
      <c r="T23" s="43"/>
      <c r="U23" s="43"/>
      <c r="V23" s="43"/>
      <c r="W23" s="34" t="s">
        <v>134</v>
      </c>
      <c r="X23" s="44"/>
      <c r="Y23" s="43"/>
      <c r="Z23" s="43"/>
      <c r="AA23" s="43"/>
      <c r="AB23" s="34" t="s">
        <v>135</v>
      </c>
      <c r="AC23" s="43"/>
      <c r="AD23" s="43"/>
      <c r="AE23" s="43"/>
      <c r="AF23" s="43"/>
      <c r="AG23" s="43"/>
      <c r="AH23" s="43"/>
      <c r="AI23" s="43"/>
      <c r="AJ23" s="43"/>
      <c r="AK23" s="43"/>
      <c r="AL23" s="43"/>
      <c r="AM23" s="43"/>
      <c r="AN23" s="43"/>
      <c r="AO23" s="43"/>
      <c r="AP23" s="43"/>
      <c r="AQ23" s="45">
        <v>2</v>
      </c>
      <c r="AR23" s="46">
        <f>IF(ISBLANK(Table1[[#This Row],[Difficulty Level (Low-1,Medium-2,High -3)]]),1,0)</f>
        <v>0</v>
      </c>
      <c r="AS23" s="46">
        <f>IF(ISBLANK(Table1[[#This Row],[No. of Options(2-6)]]),1,0)</f>
        <v>0</v>
      </c>
      <c r="AT23" s="46">
        <f>IF(AND(ISBLANK(Table1[[#This Row],[Item Text]]),ISBLANK(Table1[[#This Row],[Item Image]])),1,0)</f>
        <v>0</v>
      </c>
      <c r="AU23" s="46">
        <f t="array" ref="AU23">IF(ISBLANK(Table1[[#This Row],[Item Image]]),0,IFERROR(IF(MATCH(1,--EXACT(Table1[[#This Row],[Item Image]],$CW:$CW),0),0,1),1))</f>
        <v>0</v>
      </c>
      <c r="AV23" s="46">
        <f>IF(AND(ISBLANK(Table1[[#This Row],[Option Text 1]]),ISBLANK(Table1[[#This Row],[Option Image 1]])),1,0)</f>
        <v>0</v>
      </c>
      <c r="AW23" s="14">
        <f t="array" ref="AW23">IF(ISBLANK(Table1[[#This Row],[Option Image 1]]),0,IFERROR(IF(MATCH(1,--EXACT(Table1[[#This Row],[Option Image 1]],$CW:$CW),0),0,1),1))</f>
        <v>0</v>
      </c>
      <c r="AX23" s="46">
        <f>IF(AND(ISBLANK(Table1[[#This Row],[Option Text 2]]),ISBLANK(Table1[[#This Row],[Option Image 2]])),1,0)</f>
        <v>0</v>
      </c>
      <c r="AY23" s="14">
        <f t="array" ref="AY23">IF(ISBLANK(Table1[[#This Row],[Option Image 2]]),0,IFERROR(IF(MATCH(1,--EXACT(Table1[[#This Row],[Option Image 2]],$CW:$CW),0),0,1),1))</f>
        <v>0</v>
      </c>
      <c r="AZ23" s="46">
        <f>IF(AND(Table1[[#This Row],[No. of Options(2-6)]]&gt;2,ISBLANK(Table1[[#This Row],[Option Text 3]]),ISBLANK(Table1[[#This Row],[Option Image 3]])),1,0)</f>
        <v>0</v>
      </c>
      <c r="BA23" s="14">
        <f t="array" ref="BA23">IF(ISBLANK(Table1[[#This Row],[Option Image 3]]),0,IFERROR(IF(MATCH(1,--EXACT(Table1[[#This Row],[Option Image 3]],$CW:$CW),0),0,1),1))</f>
        <v>0</v>
      </c>
      <c r="BB23" s="46">
        <f>IF(AND(Table1[[#This Row],[No. of Options(2-6)]]&gt;3,ISBLANK(Table1[[#This Row],[Option Text 4]]),ISBLANK(Table1[[#This Row],[Option Image 4]])),1,0)</f>
        <v>0</v>
      </c>
      <c r="BC23" s="14">
        <f t="array" ref="BC23">IF(ISBLANK(Table1[[#This Row],[Option Image 4]]),0,IFERROR(IF(MATCH(1,--EXACT(Table1[[#This Row],[Option Image 4]],$CW:$CW),0),0,1),1))</f>
        <v>0</v>
      </c>
      <c r="BD23" s="46">
        <f>IF(AND(Table1[[#This Row],[No. of Options(2-6)]]&gt;4,ISBLANK(Table1[[#This Row],[Option Text 5]]),ISBLANK(Table1[[#This Row],[Option Image 5]])),1,0)</f>
        <v>0</v>
      </c>
      <c r="BE23" s="14">
        <f t="array" ref="BE23">IF(ISBLANK(Table1[[#This Row],[Option Image 5]]),0,IFERROR(IF(MATCH(1,--EXACT(Table1[[#This Row],[Option Image 5]],$CW:$CW),0),0,1),1))</f>
        <v>0</v>
      </c>
      <c r="BF23" s="46">
        <f>IF(AND(Table1[[#This Row],[No. of Options(2-6)]]&gt;5,ISBLANK(Table1[[#This Row],[Option Text 6]]),ISBLANK(Table1[[#This Row],[Option Image 6]])),1,0)</f>
        <v>0</v>
      </c>
      <c r="BG23" s="14">
        <f t="array" ref="BG23">IF(ISBLANK(Table1[[#This Row],[Option Image 6]]),0,IFERROR(IF(MATCH(1,--EXACT(Table1[[#This Row],[Option Image 6]],$CW:$CW),0),0,1),1))</f>
        <v>0</v>
      </c>
      <c r="BH23" s="46">
        <f>IF(ISBLANK(Table1[[#This Row],[Correct Option]]),1,0)</f>
        <v>0</v>
      </c>
      <c r="CW23" s="39" t="s">
        <v>136</v>
      </c>
    </row>
    <row r="24" spans="1:60 101:101" ht="78.75">
      <c r="A24" s="40">
        <v>2</v>
      </c>
      <c r="B24" s="28"/>
      <c r="C24" s="41"/>
      <c r="D24" s="31">
        <v>4</v>
      </c>
      <c r="E24" s="47" t="s">
        <v>137</v>
      </c>
      <c r="F24" s="42"/>
      <c r="G24" s="42"/>
      <c r="H24" s="42"/>
      <c r="I24" s="42"/>
      <c r="J24" s="42"/>
      <c r="K24" s="42"/>
      <c r="L24" s="42"/>
      <c r="M24" s="34" t="s">
        <v>138</v>
      </c>
      <c r="N24" s="43"/>
      <c r="O24" s="43"/>
      <c r="P24" s="43"/>
      <c r="Q24" s="43"/>
      <c r="R24" s="34" t="s">
        <v>139</v>
      </c>
      <c r="S24" s="43"/>
      <c r="T24" s="43"/>
      <c r="U24" s="43"/>
      <c r="V24" s="43"/>
      <c r="W24" s="34" t="s">
        <v>140</v>
      </c>
      <c r="X24" s="44"/>
      <c r="Y24" s="43"/>
      <c r="Z24" s="43"/>
      <c r="AA24" s="43"/>
      <c r="AB24" s="34" t="s">
        <v>141</v>
      </c>
      <c r="AC24" s="43"/>
      <c r="AD24" s="43"/>
      <c r="AE24" s="43"/>
      <c r="AF24" s="43"/>
      <c r="AG24" s="43"/>
      <c r="AH24" s="43"/>
      <c r="AI24" s="43"/>
      <c r="AJ24" s="43"/>
      <c r="AK24" s="43"/>
      <c r="AL24" s="43"/>
      <c r="AM24" s="43"/>
      <c r="AN24" s="43"/>
      <c r="AO24" s="43"/>
      <c r="AP24" s="43"/>
      <c r="AQ24" s="45">
        <v>2</v>
      </c>
      <c r="AR24" s="46">
        <f>IF(ISBLANK(Table1[[#This Row],[Difficulty Level (Low-1,Medium-2,High -3)]]),1,0)</f>
        <v>0</v>
      </c>
      <c r="AS24" s="46">
        <f>IF(ISBLANK(Table1[[#This Row],[No. of Options(2-6)]]),1,0)</f>
        <v>0</v>
      </c>
      <c r="AT24" s="46">
        <f>IF(AND(ISBLANK(Table1[[#This Row],[Item Text]]),ISBLANK(Table1[[#This Row],[Item Image]])),1,0)</f>
        <v>0</v>
      </c>
      <c r="AU24" s="46">
        <f t="array" ref="AU24">IF(ISBLANK(Table1[[#This Row],[Item Image]]),0,IFERROR(IF(MATCH(1,--EXACT(Table1[[#This Row],[Item Image]],$CW:$CW),0),0,1),1))</f>
        <v>0</v>
      </c>
      <c r="AV24" s="46">
        <f>IF(AND(ISBLANK(Table1[[#This Row],[Option Text 1]]),ISBLANK(Table1[[#This Row],[Option Image 1]])),1,0)</f>
        <v>0</v>
      </c>
      <c r="AW24" s="14">
        <f t="array" ref="AW24">IF(ISBLANK(Table1[[#This Row],[Option Image 1]]),0,IFERROR(IF(MATCH(1,--EXACT(Table1[[#This Row],[Option Image 1]],$CW:$CW),0),0,1),1))</f>
        <v>0</v>
      </c>
      <c r="AX24" s="46">
        <f>IF(AND(ISBLANK(Table1[[#This Row],[Option Text 2]]),ISBLANK(Table1[[#This Row],[Option Image 2]])),1,0)</f>
        <v>0</v>
      </c>
      <c r="AY24" s="14">
        <f t="array" ref="AY24">IF(ISBLANK(Table1[[#This Row],[Option Image 2]]),0,IFERROR(IF(MATCH(1,--EXACT(Table1[[#This Row],[Option Image 2]],$CW:$CW),0),0,1),1))</f>
        <v>0</v>
      </c>
      <c r="AZ24" s="46">
        <f>IF(AND(Table1[[#This Row],[No. of Options(2-6)]]&gt;2,ISBLANK(Table1[[#This Row],[Option Text 3]]),ISBLANK(Table1[[#This Row],[Option Image 3]])),1,0)</f>
        <v>0</v>
      </c>
      <c r="BA24" s="14">
        <f t="array" ref="BA24">IF(ISBLANK(Table1[[#This Row],[Option Image 3]]),0,IFERROR(IF(MATCH(1,--EXACT(Table1[[#This Row],[Option Image 3]],$CW:$CW),0),0,1),1))</f>
        <v>0</v>
      </c>
      <c r="BB24" s="46">
        <f>IF(AND(Table1[[#This Row],[No. of Options(2-6)]]&gt;3,ISBLANK(Table1[[#This Row],[Option Text 4]]),ISBLANK(Table1[[#This Row],[Option Image 4]])),1,0)</f>
        <v>0</v>
      </c>
      <c r="BC24" s="14">
        <f t="array" ref="BC24">IF(ISBLANK(Table1[[#This Row],[Option Image 4]]),0,IFERROR(IF(MATCH(1,--EXACT(Table1[[#This Row],[Option Image 4]],$CW:$CW),0),0,1),1))</f>
        <v>0</v>
      </c>
      <c r="BD24" s="46">
        <f>IF(AND(Table1[[#This Row],[No. of Options(2-6)]]&gt;4,ISBLANK(Table1[[#This Row],[Option Text 5]]),ISBLANK(Table1[[#This Row],[Option Image 5]])),1,0)</f>
        <v>0</v>
      </c>
      <c r="BE24" s="14">
        <f t="array" ref="BE24">IF(ISBLANK(Table1[[#This Row],[Option Image 5]]),0,IFERROR(IF(MATCH(1,--EXACT(Table1[[#This Row],[Option Image 5]],$CW:$CW),0),0,1),1))</f>
        <v>0</v>
      </c>
      <c r="BF24" s="46">
        <f>IF(AND(Table1[[#This Row],[No. of Options(2-6)]]&gt;5,ISBLANK(Table1[[#This Row],[Option Text 6]]),ISBLANK(Table1[[#This Row],[Option Image 6]])),1,0)</f>
        <v>0</v>
      </c>
      <c r="BG24" s="14">
        <f t="array" ref="BG24">IF(ISBLANK(Table1[[#This Row],[Option Image 6]]),0,IFERROR(IF(MATCH(1,--EXACT(Table1[[#This Row],[Option Image 6]],$CW:$CW),0),0,1),1))</f>
        <v>0</v>
      </c>
      <c r="BH24" s="46">
        <f>IF(ISBLANK(Table1[[#This Row],[Correct Option]]),1,0)</f>
        <v>0</v>
      </c>
      <c r="CW24" s="39" t="s">
        <v>142</v>
      </c>
    </row>
    <row r="25" spans="1:60 101:101" ht="63">
      <c r="A25" s="40">
        <v>2</v>
      </c>
      <c r="B25" s="28"/>
      <c r="C25" s="41"/>
      <c r="D25" s="31">
        <v>4</v>
      </c>
      <c r="E25" s="48" t="s">
        <v>143</v>
      </c>
      <c r="F25" s="42"/>
      <c r="G25" s="42"/>
      <c r="H25" s="42"/>
      <c r="I25" s="42"/>
      <c r="J25" s="42"/>
      <c r="K25" s="42"/>
      <c r="L25" s="42"/>
      <c r="M25" s="34" t="s">
        <v>144</v>
      </c>
      <c r="N25" s="43"/>
      <c r="O25" s="43"/>
      <c r="P25" s="43"/>
      <c r="Q25" s="43"/>
      <c r="R25" s="34" t="s">
        <v>145</v>
      </c>
      <c r="S25" s="43"/>
      <c r="T25" s="43"/>
      <c r="U25" s="43"/>
      <c r="V25" s="43"/>
      <c r="W25" s="34" t="s">
        <v>146</v>
      </c>
      <c r="X25" s="44"/>
      <c r="Y25" s="43"/>
      <c r="Z25" s="43"/>
      <c r="AA25" s="43"/>
      <c r="AB25" s="34" t="s">
        <v>147</v>
      </c>
      <c r="AC25" s="43"/>
      <c r="AD25" s="43"/>
      <c r="AE25" s="43"/>
      <c r="AF25" s="43"/>
      <c r="AG25" s="43"/>
      <c r="AH25" s="43"/>
      <c r="AI25" s="43"/>
      <c r="AJ25" s="43"/>
      <c r="AK25" s="43"/>
      <c r="AL25" s="43"/>
      <c r="AM25" s="43"/>
      <c r="AN25" s="43"/>
      <c r="AO25" s="43"/>
      <c r="AP25" s="43"/>
      <c r="AQ25" s="45">
        <v>2</v>
      </c>
      <c r="AR25" s="46">
        <f>IF(ISBLANK(Table1[[#This Row],[Difficulty Level (Low-1,Medium-2,High -3)]]),1,0)</f>
        <v>0</v>
      </c>
      <c r="AS25" s="46">
        <f>IF(ISBLANK(Table1[[#This Row],[No. of Options(2-6)]]),1,0)</f>
        <v>0</v>
      </c>
      <c r="AT25" s="46">
        <f>IF(AND(ISBLANK(Table1[[#This Row],[Item Text]]),ISBLANK(Table1[[#This Row],[Item Image]])),1,0)</f>
        <v>0</v>
      </c>
      <c r="AU25" s="46">
        <f t="array" ref="AU25">IF(ISBLANK(Table1[[#This Row],[Item Image]]),0,IFERROR(IF(MATCH(1,--EXACT(Table1[[#This Row],[Item Image]],$CW:$CW),0),0,1),1))</f>
        <v>0</v>
      </c>
      <c r="AV25" s="46">
        <f>IF(AND(ISBLANK(Table1[[#This Row],[Option Text 1]]),ISBLANK(Table1[[#This Row],[Option Image 1]])),1,0)</f>
        <v>0</v>
      </c>
      <c r="AW25" s="14">
        <f t="array" ref="AW25">IF(ISBLANK(Table1[[#This Row],[Option Image 1]]),0,IFERROR(IF(MATCH(1,--EXACT(Table1[[#This Row],[Option Image 1]],$CW:$CW),0),0,1),1))</f>
        <v>0</v>
      </c>
      <c r="AX25" s="46">
        <f>IF(AND(ISBLANK(Table1[[#This Row],[Option Text 2]]),ISBLANK(Table1[[#This Row],[Option Image 2]])),1,0)</f>
        <v>0</v>
      </c>
      <c r="AY25" s="14">
        <f t="array" ref="AY25">IF(ISBLANK(Table1[[#This Row],[Option Image 2]]),0,IFERROR(IF(MATCH(1,--EXACT(Table1[[#This Row],[Option Image 2]],$CW:$CW),0),0,1),1))</f>
        <v>0</v>
      </c>
      <c r="AZ25" s="46">
        <f>IF(AND(Table1[[#This Row],[No. of Options(2-6)]]&gt;2,ISBLANK(Table1[[#This Row],[Option Text 3]]),ISBLANK(Table1[[#This Row],[Option Image 3]])),1,0)</f>
        <v>0</v>
      </c>
      <c r="BA25" s="14">
        <f t="array" ref="BA25">IF(ISBLANK(Table1[[#This Row],[Option Image 3]]),0,IFERROR(IF(MATCH(1,--EXACT(Table1[[#This Row],[Option Image 3]],$CW:$CW),0),0,1),1))</f>
        <v>0</v>
      </c>
      <c r="BB25" s="46">
        <f>IF(AND(Table1[[#This Row],[No. of Options(2-6)]]&gt;3,ISBLANK(Table1[[#This Row],[Option Text 4]]),ISBLANK(Table1[[#This Row],[Option Image 4]])),1,0)</f>
        <v>0</v>
      </c>
      <c r="BC25" s="14">
        <f t="array" ref="BC25">IF(ISBLANK(Table1[[#This Row],[Option Image 4]]),0,IFERROR(IF(MATCH(1,--EXACT(Table1[[#This Row],[Option Image 4]],$CW:$CW),0),0,1),1))</f>
        <v>0</v>
      </c>
      <c r="BD25" s="46">
        <f>IF(AND(Table1[[#This Row],[No. of Options(2-6)]]&gt;4,ISBLANK(Table1[[#This Row],[Option Text 5]]),ISBLANK(Table1[[#This Row],[Option Image 5]])),1,0)</f>
        <v>0</v>
      </c>
      <c r="BE25" s="14">
        <f t="array" ref="BE25">IF(ISBLANK(Table1[[#This Row],[Option Image 5]]),0,IFERROR(IF(MATCH(1,--EXACT(Table1[[#This Row],[Option Image 5]],$CW:$CW),0),0,1),1))</f>
        <v>0</v>
      </c>
      <c r="BF25" s="46">
        <f>IF(AND(Table1[[#This Row],[No. of Options(2-6)]]&gt;5,ISBLANK(Table1[[#This Row],[Option Text 6]]),ISBLANK(Table1[[#This Row],[Option Image 6]])),1,0)</f>
        <v>0</v>
      </c>
      <c r="BG25" s="14">
        <f t="array" ref="BG25">IF(ISBLANK(Table1[[#This Row],[Option Image 6]]),0,IFERROR(IF(MATCH(1,--EXACT(Table1[[#This Row],[Option Image 6]],$CW:$CW),0),0,1),1))</f>
        <v>0</v>
      </c>
      <c r="BH25" s="46">
        <f>IF(ISBLANK(Table1[[#This Row],[Correct Option]]),1,0)</f>
        <v>0</v>
      </c>
      <c r="CW25" s="39" t="s">
        <v>148</v>
      </c>
    </row>
    <row r="26" spans="1:60 101:101" ht="157.5">
      <c r="A26" s="40">
        <v>3</v>
      </c>
      <c r="B26" s="28"/>
      <c r="C26" s="41"/>
      <c r="D26" s="31">
        <v>4</v>
      </c>
      <c r="E26" s="48" t="s">
        <v>149</v>
      </c>
      <c r="F26" s="42"/>
      <c r="G26" s="42"/>
      <c r="H26" s="42"/>
      <c r="I26" s="42"/>
      <c r="J26" s="42"/>
      <c r="K26" s="42"/>
      <c r="L26" s="42"/>
      <c r="M26" s="34" t="s">
        <v>150</v>
      </c>
      <c r="N26" s="43"/>
      <c r="O26" s="43"/>
      <c r="P26" s="43"/>
      <c r="Q26" s="43"/>
      <c r="R26" s="34" t="s">
        <v>151</v>
      </c>
      <c r="S26" s="43"/>
      <c r="T26" s="43"/>
      <c r="U26" s="43"/>
      <c r="V26" s="43"/>
      <c r="W26" s="34" t="s">
        <v>152</v>
      </c>
      <c r="X26" s="44"/>
      <c r="Y26" s="43"/>
      <c r="Z26" s="43"/>
      <c r="AA26" s="43"/>
      <c r="AB26" s="34" t="s">
        <v>153</v>
      </c>
      <c r="AC26" s="43"/>
      <c r="AD26" s="43"/>
      <c r="AE26" s="43"/>
      <c r="AF26" s="43"/>
      <c r="AG26" s="43"/>
      <c r="AH26" s="43"/>
      <c r="AI26" s="43"/>
      <c r="AJ26" s="43"/>
      <c r="AK26" s="43"/>
      <c r="AL26" s="43"/>
      <c r="AM26" s="43"/>
      <c r="AN26" s="43"/>
      <c r="AO26" s="43"/>
      <c r="AP26" s="43"/>
      <c r="AQ26" s="45">
        <v>2</v>
      </c>
      <c r="AR26" s="46">
        <f>IF(ISBLANK(Table1[[#This Row],[Difficulty Level (Low-1,Medium-2,High -3)]]),1,0)</f>
        <v>0</v>
      </c>
      <c r="AS26" s="46">
        <f>IF(ISBLANK(Table1[[#This Row],[No. of Options(2-6)]]),1,0)</f>
        <v>0</v>
      </c>
      <c r="AT26" s="46">
        <f>IF(AND(ISBLANK(Table1[[#This Row],[Item Text]]),ISBLANK(Table1[[#This Row],[Item Image]])),1,0)</f>
        <v>0</v>
      </c>
      <c r="AU26" s="46">
        <f t="array" ref="AU26">IF(ISBLANK(Table1[[#This Row],[Item Image]]),0,IFERROR(IF(MATCH(1,--EXACT(Table1[[#This Row],[Item Image]],$CW:$CW),0),0,1),1))</f>
        <v>0</v>
      </c>
      <c r="AV26" s="46">
        <f>IF(AND(ISBLANK(Table1[[#This Row],[Option Text 1]]),ISBLANK(Table1[[#This Row],[Option Image 1]])),1,0)</f>
        <v>0</v>
      </c>
      <c r="AW26" s="14">
        <f t="array" ref="AW26">IF(ISBLANK(Table1[[#This Row],[Option Image 1]]),0,IFERROR(IF(MATCH(1,--EXACT(Table1[[#This Row],[Option Image 1]],$CW:$CW),0),0,1),1))</f>
        <v>0</v>
      </c>
      <c r="AX26" s="46">
        <f>IF(AND(ISBLANK(Table1[[#This Row],[Option Text 2]]),ISBLANK(Table1[[#This Row],[Option Image 2]])),1,0)</f>
        <v>0</v>
      </c>
      <c r="AY26" s="14">
        <f t="array" ref="AY26">IF(ISBLANK(Table1[[#This Row],[Option Image 2]]),0,IFERROR(IF(MATCH(1,--EXACT(Table1[[#This Row],[Option Image 2]],$CW:$CW),0),0,1),1))</f>
        <v>0</v>
      </c>
      <c r="AZ26" s="46">
        <f>IF(AND(Table1[[#This Row],[No. of Options(2-6)]]&gt;2,ISBLANK(Table1[[#This Row],[Option Text 3]]),ISBLANK(Table1[[#This Row],[Option Image 3]])),1,0)</f>
        <v>0</v>
      </c>
      <c r="BA26" s="14">
        <f t="array" ref="BA26">IF(ISBLANK(Table1[[#This Row],[Option Image 3]]),0,IFERROR(IF(MATCH(1,--EXACT(Table1[[#This Row],[Option Image 3]],$CW:$CW),0),0,1),1))</f>
        <v>0</v>
      </c>
      <c r="BB26" s="46">
        <f>IF(AND(Table1[[#This Row],[No. of Options(2-6)]]&gt;3,ISBLANK(Table1[[#This Row],[Option Text 4]]),ISBLANK(Table1[[#This Row],[Option Image 4]])),1,0)</f>
        <v>0</v>
      </c>
      <c r="BC26" s="14">
        <f t="array" ref="BC26">IF(ISBLANK(Table1[[#This Row],[Option Image 4]]),0,IFERROR(IF(MATCH(1,--EXACT(Table1[[#This Row],[Option Image 4]],$CW:$CW),0),0,1),1))</f>
        <v>0</v>
      </c>
      <c r="BD26" s="46">
        <f>IF(AND(Table1[[#This Row],[No. of Options(2-6)]]&gt;4,ISBLANK(Table1[[#This Row],[Option Text 5]]),ISBLANK(Table1[[#This Row],[Option Image 5]])),1,0)</f>
        <v>0</v>
      </c>
      <c r="BE26" s="14">
        <f t="array" ref="BE26">IF(ISBLANK(Table1[[#This Row],[Option Image 5]]),0,IFERROR(IF(MATCH(1,--EXACT(Table1[[#This Row],[Option Image 5]],$CW:$CW),0),0,1),1))</f>
        <v>0</v>
      </c>
      <c r="BF26" s="46">
        <f>IF(AND(Table1[[#This Row],[No. of Options(2-6)]]&gt;5,ISBLANK(Table1[[#This Row],[Option Text 6]]),ISBLANK(Table1[[#This Row],[Option Image 6]])),1,0)</f>
        <v>0</v>
      </c>
      <c r="BG26" s="14">
        <f t="array" ref="BG26">IF(ISBLANK(Table1[[#This Row],[Option Image 6]]),0,IFERROR(IF(MATCH(1,--EXACT(Table1[[#This Row],[Option Image 6]],$CW:$CW),0),0,1),1))</f>
        <v>0</v>
      </c>
      <c r="BH26" s="46">
        <f>IF(ISBLANK(Table1[[#This Row],[Correct Option]]),1,0)</f>
        <v>0</v>
      </c>
      <c r="CW26" s="39" t="s">
        <v>154</v>
      </c>
    </row>
    <row r="27" spans="1:60 101:101" ht="47.25">
      <c r="A27" s="40">
        <v>1</v>
      </c>
      <c r="B27" s="28"/>
      <c r="C27" s="41"/>
      <c r="D27" s="31">
        <v>4</v>
      </c>
      <c r="E27" s="48" t="s">
        <v>155</v>
      </c>
      <c r="F27" s="42"/>
      <c r="G27" s="42"/>
      <c r="H27" s="42"/>
      <c r="I27" s="42"/>
      <c r="J27" s="42"/>
      <c r="K27" s="42"/>
      <c r="L27" s="42"/>
      <c r="M27" s="34" t="s">
        <v>156</v>
      </c>
      <c r="N27" s="43"/>
      <c r="O27" s="43"/>
      <c r="P27" s="43"/>
      <c r="Q27" s="43"/>
      <c r="R27" s="34" t="s">
        <v>157</v>
      </c>
      <c r="S27" s="43"/>
      <c r="T27" s="43"/>
      <c r="U27" s="43"/>
      <c r="V27" s="43"/>
      <c r="W27" s="34" t="s">
        <v>158</v>
      </c>
      <c r="X27" s="44"/>
      <c r="Y27" s="43"/>
      <c r="Z27" s="43"/>
      <c r="AA27" s="43"/>
      <c r="AB27" s="34" t="s">
        <v>159</v>
      </c>
      <c r="AC27" s="43"/>
      <c r="AD27" s="43"/>
      <c r="AE27" s="43"/>
      <c r="AF27" s="43"/>
      <c r="AG27" s="43"/>
      <c r="AH27" s="43"/>
      <c r="AI27" s="43"/>
      <c r="AJ27" s="43"/>
      <c r="AK27" s="43"/>
      <c r="AL27" s="43"/>
      <c r="AM27" s="43"/>
      <c r="AN27" s="43"/>
      <c r="AO27" s="43"/>
      <c r="AP27" s="43"/>
      <c r="AQ27" s="45">
        <v>1</v>
      </c>
      <c r="AR27" s="46">
        <f>IF(ISBLANK(Table1[[#This Row],[Difficulty Level (Low-1,Medium-2,High -3)]]),1,0)</f>
        <v>0</v>
      </c>
      <c r="AS27" s="46">
        <f>IF(ISBLANK(Table1[[#This Row],[No. of Options(2-6)]]),1,0)</f>
        <v>0</v>
      </c>
      <c r="AT27" s="46">
        <f>IF(AND(ISBLANK(Table1[[#This Row],[Item Text]]),ISBLANK(Table1[[#This Row],[Item Image]])),1,0)</f>
        <v>0</v>
      </c>
      <c r="AU27" s="46">
        <f t="array" ref="AU27">IF(ISBLANK(Table1[[#This Row],[Item Image]]),0,IFERROR(IF(MATCH(1,--EXACT(Table1[[#This Row],[Item Image]],$CW:$CW),0),0,1),1))</f>
        <v>0</v>
      </c>
      <c r="AV27" s="46">
        <f>IF(AND(ISBLANK(Table1[[#This Row],[Option Text 1]]),ISBLANK(Table1[[#This Row],[Option Image 1]])),1,0)</f>
        <v>0</v>
      </c>
      <c r="AW27" s="14">
        <f t="array" ref="AW27">IF(ISBLANK(Table1[[#This Row],[Option Image 1]]),0,IFERROR(IF(MATCH(1,--EXACT(Table1[[#This Row],[Option Image 1]],$CW:$CW),0),0,1),1))</f>
        <v>0</v>
      </c>
      <c r="AX27" s="46">
        <f>IF(AND(ISBLANK(Table1[[#This Row],[Option Text 2]]),ISBLANK(Table1[[#This Row],[Option Image 2]])),1,0)</f>
        <v>0</v>
      </c>
      <c r="AY27" s="14">
        <f t="array" ref="AY27">IF(ISBLANK(Table1[[#This Row],[Option Image 2]]),0,IFERROR(IF(MATCH(1,--EXACT(Table1[[#This Row],[Option Image 2]],$CW:$CW),0),0,1),1))</f>
        <v>0</v>
      </c>
      <c r="AZ27" s="46">
        <f>IF(AND(Table1[[#This Row],[No. of Options(2-6)]]&gt;2,ISBLANK(Table1[[#This Row],[Option Text 3]]),ISBLANK(Table1[[#This Row],[Option Image 3]])),1,0)</f>
        <v>0</v>
      </c>
      <c r="BA27" s="14">
        <f t="array" ref="BA27">IF(ISBLANK(Table1[[#This Row],[Option Image 3]]),0,IFERROR(IF(MATCH(1,--EXACT(Table1[[#This Row],[Option Image 3]],$CW:$CW),0),0,1),1))</f>
        <v>0</v>
      </c>
      <c r="BB27" s="46">
        <f>IF(AND(Table1[[#This Row],[No. of Options(2-6)]]&gt;3,ISBLANK(Table1[[#This Row],[Option Text 4]]),ISBLANK(Table1[[#This Row],[Option Image 4]])),1,0)</f>
        <v>0</v>
      </c>
      <c r="BC27" s="14">
        <f t="array" ref="BC27">IF(ISBLANK(Table1[[#This Row],[Option Image 4]]),0,IFERROR(IF(MATCH(1,--EXACT(Table1[[#This Row],[Option Image 4]],$CW:$CW),0),0,1),1))</f>
        <v>0</v>
      </c>
      <c r="BD27" s="46">
        <f>IF(AND(Table1[[#This Row],[No. of Options(2-6)]]&gt;4,ISBLANK(Table1[[#This Row],[Option Text 5]]),ISBLANK(Table1[[#This Row],[Option Image 5]])),1,0)</f>
        <v>0</v>
      </c>
      <c r="BE27" s="14">
        <f t="array" ref="BE27">IF(ISBLANK(Table1[[#This Row],[Option Image 5]]),0,IFERROR(IF(MATCH(1,--EXACT(Table1[[#This Row],[Option Image 5]],$CW:$CW),0),0,1),1))</f>
        <v>0</v>
      </c>
      <c r="BF27" s="46">
        <f>IF(AND(Table1[[#This Row],[No. of Options(2-6)]]&gt;5,ISBLANK(Table1[[#This Row],[Option Text 6]]),ISBLANK(Table1[[#This Row],[Option Image 6]])),1,0)</f>
        <v>0</v>
      </c>
      <c r="BG27" s="14">
        <f t="array" ref="BG27">IF(ISBLANK(Table1[[#This Row],[Option Image 6]]),0,IFERROR(IF(MATCH(1,--EXACT(Table1[[#This Row],[Option Image 6]],$CW:$CW),0),0,1),1))</f>
        <v>0</v>
      </c>
      <c r="BH27" s="46">
        <f>IF(ISBLANK(Table1[[#This Row],[Correct Option]]),1,0)</f>
        <v>0</v>
      </c>
      <c r="CW27" s="39" t="s">
        <v>160</v>
      </c>
    </row>
    <row r="28" spans="1:60 101:101" ht="31.5">
      <c r="A28" s="40">
        <v>2</v>
      </c>
      <c r="B28" s="28"/>
      <c r="C28" s="41"/>
      <c r="D28" s="31">
        <v>4</v>
      </c>
      <c r="E28" s="48" t="s">
        <v>161</v>
      </c>
      <c r="F28" s="42"/>
      <c r="G28" s="42"/>
      <c r="H28" s="42"/>
      <c r="I28" s="42"/>
      <c r="J28" s="42"/>
      <c r="K28" s="42"/>
      <c r="L28" s="42"/>
      <c r="M28" s="34" t="s">
        <v>162</v>
      </c>
      <c r="N28" s="43"/>
      <c r="O28" s="43"/>
      <c r="P28" s="43"/>
      <c r="Q28" s="43"/>
      <c r="R28" s="34" t="s">
        <v>163</v>
      </c>
      <c r="S28" s="43"/>
      <c r="T28" s="43"/>
      <c r="U28" s="43"/>
      <c r="V28" s="43"/>
      <c r="W28" s="34" t="s">
        <v>164</v>
      </c>
      <c r="X28" s="44"/>
      <c r="Y28" s="43"/>
      <c r="Z28" s="43"/>
      <c r="AA28" s="43"/>
      <c r="AB28" s="34" t="s">
        <v>165</v>
      </c>
      <c r="AC28" s="43"/>
      <c r="AD28" s="43"/>
      <c r="AE28" s="43"/>
      <c r="AF28" s="43"/>
      <c r="AG28" s="43"/>
      <c r="AH28" s="43"/>
      <c r="AI28" s="43"/>
      <c r="AJ28" s="43"/>
      <c r="AK28" s="43"/>
      <c r="AL28" s="43"/>
      <c r="AM28" s="43"/>
      <c r="AN28" s="43"/>
      <c r="AO28" s="43"/>
      <c r="AP28" s="43"/>
      <c r="AQ28" s="45">
        <v>3</v>
      </c>
      <c r="AR28" s="46">
        <f>IF(ISBLANK(Table1[[#This Row],[Difficulty Level (Low-1,Medium-2,High -3)]]),1,0)</f>
        <v>0</v>
      </c>
      <c r="AS28" s="46">
        <f>IF(ISBLANK(Table1[[#This Row],[No. of Options(2-6)]]),1,0)</f>
        <v>0</v>
      </c>
      <c r="AT28" s="46">
        <f>IF(AND(ISBLANK(Table1[[#This Row],[Item Text]]),ISBLANK(Table1[[#This Row],[Item Image]])),1,0)</f>
        <v>0</v>
      </c>
      <c r="AU28" s="46">
        <f t="array" ref="AU28">IF(ISBLANK(Table1[[#This Row],[Item Image]]),0,IFERROR(IF(MATCH(1,--EXACT(Table1[[#This Row],[Item Image]],$CW:$CW),0),0,1),1))</f>
        <v>0</v>
      </c>
      <c r="AV28" s="46">
        <f>IF(AND(ISBLANK(Table1[[#This Row],[Option Text 1]]),ISBLANK(Table1[[#This Row],[Option Image 1]])),1,0)</f>
        <v>0</v>
      </c>
      <c r="AW28" s="14">
        <f t="array" ref="AW28">IF(ISBLANK(Table1[[#This Row],[Option Image 1]]),0,IFERROR(IF(MATCH(1,--EXACT(Table1[[#This Row],[Option Image 1]],$CW:$CW),0),0,1),1))</f>
        <v>0</v>
      </c>
      <c r="AX28" s="46">
        <f>IF(AND(ISBLANK(Table1[[#This Row],[Option Text 2]]),ISBLANK(Table1[[#This Row],[Option Image 2]])),1,0)</f>
        <v>0</v>
      </c>
      <c r="AY28" s="14">
        <f t="array" ref="AY28">IF(ISBLANK(Table1[[#This Row],[Option Image 2]]),0,IFERROR(IF(MATCH(1,--EXACT(Table1[[#This Row],[Option Image 2]],$CW:$CW),0),0,1),1))</f>
        <v>0</v>
      </c>
      <c r="AZ28" s="46">
        <f>IF(AND(Table1[[#This Row],[No. of Options(2-6)]]&gt;2,ISBLANK(Table1[[#This Row],[Option Text 3]]),ISBLANK(Table1[[#This Row],[Option Image 3]])),1,0)</f>
        <v>0</v>
      </c>
      <c r="BA28" s="14">
        <f t="array" ref="BA28">IF(ISBLANK(Table1[[#This Row],[Option Image 3]]),0,IFERROR(IF(MATCH(1,--EXACT(Table1[[#This Row],[Option Image 3]],$CW:$CW),0),0,1),1))</f>
        <v>0</v>
      </c>
      <c r="BB28" s="46">
        <f>IF(AND(Table1[[#This Row],[No. of Options(2-6)]]&gt;3,ISBLANK(Table1[[#This Row],[Option Text 4]]),ISBLANK(Table1[[#This Row],[Option Image 4]])),1,0)</f>
        <v>0</v>
      </c>
      <c r="BC28" s="14">
        <f t="array" ref="BC28">IF(ISBLANK(Table1[[#This Row],[Option Image 4]]),0,IFERROR(IF(MATCH(1,--EXACT(Table1[[#This Row],[Option Image 4]],$CW:$CW),0),0,1),1))</f>
        <v>0</v>
      </c>
      <c r="BD28" s="46">
        <f>IF(AND(Table1[[#This Row],[No. of Options(2-6)]]&gt;4,ISBLANK(Table1[[#This Row],[Option Text 5]]),ISBLANK(Table1[[#This Row],[Option Image 5]])),1,0)</f>
        <v>0</v>
      </c>
      <c r="BE28" s="14">
        <f t="array" ref="BE28">IF(ISBLANK(Table1[[#This Row],[Option Image 5]]),0,IFERROR(IF(MATCH(1,--EXACT(Table1[[#This Row],[Option Image 5]],$CW:$CW),0),0,1),1))</f>
        <v>0</v>
      </c>
      <c r="BF28" s="46">
        <f>IF(AND(Table1[[#This Row],[No. of Options(2-6)]]&gt;5,ISBLANK(Table1[[#This Row],[Option Text 6]]),ISBLANK(Table1[[#This Row],[Option Image 6]])),1,0)</f>
        <v>0</v>
      </c>
      <c r="BG28" s="14">
        <f t="array" ref="BG28">IF(ISBLANK(Table1[[#This Row],[Option Image 6]]),0,IFERROR(IF(MATCH(1,--EXACT(Table1[[#This Row],[Option Image 6]],$CW:$CW),0),0,1),1))</f>
        <v>0</v>
      </c>
      <c r="BH28" s="46">
        <f>IF(ISBLANK(Table1[[#This Row],[Correct Option]]),1,0)</f>
        <v>0</v>
      </c>
      <c r="CW28" s="39" t="s">
        <v>166</v>
      </c>
    </row>
    <row r="29" spans="1:60 101:101" ht="47.25">
      <c r="A29" s="40">
        <v>3</v>
      </c>
      <c r="B29" s="28"/>
      <c r="C29" s="41"/>
      <c r="D29" s="31">
        <v>4</v>
      </c>
      <c r="E29" s="48" t="s">
        <v>167</v>
      </c>
      <c r="F29" s="42"/>
      <c r="G29" s="42"/>
      <c r="H29" s="42"/>
      <c r="I29" s="42"/>
      <c r="J29" s="42"/>
      <c r="K29" s="42"/>
      <c r="L29" s="42"/>
      <c r="M29" s="34" t="s">
        <v>168</v>
      </c>
      <c r="N29" s="43"/>
      <c r="O29" s="43"/>
      <c r="P29" s="43"/>
      <c r="Q29" s="43"/>
      <c r="R29" s="34" t="s">
        <v>169</v>
      </c>
      <c r="S29" s="43"/>
      <c r="T29" s="43"/>
      <c r="U29" s="43"/>
      <c r="V29" s="43"/>
      <c r="W29" s="34" t="s">
        <v>170</v>
      </c>
      <c r="X29" s="44"/>
      <c r="Y29" s="43"/>
      <c r="Z29" s="43"/>
      <c r="AA29" s="43"/>
      <c r="AB29" s="34" t="s">
        <v>171</v>
      </c>
      <c r="AC29" s="43"/>
      <c r="AD29" s="43"/>
      <c r="AE29" s="43"/>
      <c r="AF29" s="43"/>
      <c r="AG29" s="43"/>
      <c r="AH29" s="43"/>
      <c r="AI29" s="43"/>
      <c r="AJ29" s="43"/>
      <c r="AK29" s="43"/>
      <c r="AL29" s="43"/>
      <c r="AM29" s="43"/>
      <c r="AN29" s="43"/>
      <c r="AO29" s="43"/>
      <c r="AP29" s="43"/>
      <c r="AQ29" s="45">
        <v>4</v>
      </c>
      <c r="AR29" s="46">
        <f>IF(ISBLANK(Table1[[#This Row],[Difficulty Level (Low-1,Medium-2,High -3)]]),1,0)</f>
        <v>0</v>
      </c>
      <c r="AS29" s="46">
        <f>IF(ISBLANK(Table1[[#This Row],[No. of Options(2-6)]]),1,0)</f>
        <v>0</v>
      </c>
      <c r="AT29" s="46">
        <f>IF(AND(ISBLANK(Table1[[#This Row],[Item Text]]),ISBLANK(Table1[[#This Row],[Item Image]])),1,0)</f>
        <v>0</v>
      </c>
      <c r="AU29" s="46">
        <f t="array" ref="AU29">IF(ISBLANK(Table1[[#This Row],[Item Image]]),0,IFERROR(IF(MATCH(1,--EXACT(Table1[[#This Row],[Item Image]],$CW:$CW),0),0,1),1))</f>
        <v>0</v>
      </c>
      <c r="AV29" s="46">
        <f>IF(AND(ISBLANK(Table1[[#This Row],[Option Text 1]]),ISBLANK(Table1[[#This Row],[Option Image 1]])),1,0)</f>
        <v>0</v>
      </c>
      <c r="AW29" s="14">
        <f t="array" ref="AW29">IF(ISBLANK(Table1[[#This Row],[Option Image 1]]),0,IFERROR(IF(MATCH(1,--EXACT(Table1[[#This Row],[Option Image 1]],$CW:$CW),0),0,1),1))</f>
        <v>0</v>
      </c>
      <c r="AX29" s="46">
        <f>IF(AND(ISBLANK(Table1[[#This Row],[Option Text 2]]),ISBLANK(Table1[[#This Row],[Option Image 2]])),1,0)</f>
        <v>0</v>
      </c>
      <c r="AY29" s="14">
        <f t="array" ref="AY29">IF(ISBLANK(Table1[[#This Row],[Option Image 2]]),0,IFERROR(IF(MATCH(1,--EXACT(Table1[[#This Row],[Option Image 2]],$CW:$CW),0),0,1),1))</f>
        <v>0</v>
      </c>
      <c r="AZ29" s="46">
        <f>IF(AND(Table1[[#This Row],[No. of Options(2-6)]]&gt;2,ISBLANK(Table1[[#This Row],[Option Text 3]]),ISBLANK(Table1[[#This Row],[Option Image 3]])),1,0)</f>
        <v>0</v>
      </c>
      <c r="BA29" s="14">
        <f t="array" ref="BA29">IF(ISBLANK(Table1[[#This Row],[Option Image 3]]),0,IFERROR(IF(MATCH(1,--EXACT(Table1[[#This Row],[Option Image 3]],$CW:$CW),0),0,1),1))</f>
        <v>0</v>
      </c>
      <c r="BB29" s="46">
        <f>IF(AND(Table1[[#This Row],[No. of Options(2-6)]]&gt;3,ISBLANK(Table1[[#This Row],[Option Text 4]]),ISBLANK(Table1[[#This Row],[Option Image 4]])),1,0)</f>
        <v>0</v>
      </c>
      <c r="BC29" s="14">
        <f t="array" ref="BC29">IF(ISBLANK(Table1[[#This Row],[Option Image 4]]),0,IFERROR(IF(MATCH(1,--EXACT(Table1[[#This Row],[Option Image 4]],$CW:$CW),0),0,1),1))</f>
        <v>0</v>
      </c>
      <c r="BD29" s="46">
        <f>IF(AND(Table1[[#This Row],[No. of Options(2-6)]]&gt;4,ISBLANK(Table1[[#This Row],[Option Text 5]]),ISBLANK(Table1[[#This Row],[Option Image 5]])),1,0)</f>
        <v>0</v>
      </c>
      <c r="BE29" s="14">
        <f t="array" ref="BE29">IF(ISBLANK(Table1[[#This Row],[Option Image 5]]),0,IFERROR(IF(MATCH(1,--EXACT(Table1[[#This Row],[Option Image 5]],$CW:$CW),0),0,1),1))</f>
        <v>0</v>
      </c>
      <c r="BF29" s="46">
        <f>IF(AND(Table1[[#This Row],[No. of Options(2-6)]]&gt;5,ISBLANK(Table1[[#This Row],[Option Text 6]]),ISBLANK(Table1[[#This Row],[Option Image 6]])),1,0)</f>
        <v>0</v>
      </c>
      <c r="BG29" s="14">
        <f t="array" ref="BG29">IF(ISBLANK(Table1[[#This Row],[Option Image 6]]),0,IFERROR(IF(MATCH(1,--EXACT(Table1[[#This Row],[Option Image 6]],$CW:$CW),0),0,1),1))</f>
        <v>0</v>
      </c>
      <c r="BH29" s="46">
        <f>IF(ISBLANK(Table1[[#This Row],[Correct Option]]),1,0)</f>
        <v>0</v>
      </c>
      <c r="CW29" s="39" t="s">
        <v>172</v>
      </c>
    </row>
    <row r="30" spans="1:60 101:101" ht="110.25">
      <c r="A30" s="40">
        <v>3</v>
      </c>
      <c r="B30" s="28"/>
      <c r="C30" s="41"/>
      <c r="D30" s="31">
        <v>4</v>
      </c>
      <c r="E30" s="49" t="s">
        <v>173</v>
      </c>
      <c r="F30" s="42"/>
      <c r="G30" s="42"/>
      <c r="H30" s="42"/>
      <c r="I30" s="42"/>
      <c r="J30" s="42"/>
      <c r="K30" s="42"/>
      <c r="L30" s="42"/>
      <c r="M30" s="34" t="s">
        <v>174</v>
      </c>
      <c r="N30" s="43"/>
      <c r="O30" s="43"/>
      <c r="P30" s="43"/>
      <c r="Q30" s="43"/>
      <c r="R30" s="34" t="s">
        <v>175</v>
      </c>
      <c r="S30" s="43"/>
      <c r="T30" s="43"/>
      <c r="U30" s="43"/>
      <c r="V30" s="43"/>
      <c r="W30" s="34" t="s">
        <v>176</v>
      </c>
      <c r="X30" s="44"/>
      <c r="Y30" s="43"/>
      <c r="Z30" s="43"/>
      <c r="AA30" s="43"/>
      <c r="AB30" s="34" t="s">
        <v>177</v>
      </c>
      <c r="AC30" s="43"/>
      <c r="AD30" s="43"/>
      <c r="AE30" s="43"/>
      <c r="AF30" s="43"/>
      <c r="AG30" s="43"/>
      <c r="AH30" s="43"/>
      <c r="AI30" s="43"/>
      <c r="AJ30" s="43"/>
      <c r="AK30" s="43"/>
      <c r="AL30" s="43"/>
      <c r="AM30" s="43"/>
      <c r="AN30" s="43"/>
      <c r="AO30" s="43"/>
      <c r="AP30" s="43"/>
      <c r="AQ30" s="45">
        <v>1</v>
      </c>
      <c r="AR30" s="46">
        <f>IF(ISBLANK(Table1[[#This Row],[Difficulty Level (Low-1,Medium-2,High -3)]]),1,0)</f>
        <v>0</v>
      </c>
      <c r="AS30" s="46">
        <f>IF(ISBLANK(Table1[[#This Row],[No. of Options(2-6)]]),1,0)</f>
        <v>0</v>
      </c>
      <c r="AT30" s="46">
        <f>IF(AND(ISBLANK(Table1[[#This Row],[Item Text]]),ISBLANK(Table1[[#This Row],[Item Image]])),1,0)</f>
        <v>0</v>
      </c>
      <c r="AU30" s="46">
        <f t="array" ref="AU30">IF(ISBLANK(Table1[[#This Row],[Item Image]]),0,IFERROR(IF(MATCH(1,--EXACT(Table1[[#This Row],[Item Image]],$CW:$CW),0),0,1),1))</f>
        <v>0</v>
      </c>
      <c r="AV30" s="46">
        <f>IF(AND(ISBLANK(Table1[[#This Row],[Option Text 1]]),ISBLANK(Table1[[#This Row],[Option Image 1]])),1,0)</f>
        <v>0</v>
      </c>
      <c r="AW30" s="14">
        <f t="array" ref="AW30">IF(ISBLANK(Table1[[#This Row],[Option Image 1]]),0,IFERROR(IF(MATCH(1,--EXACT(Table1[[#This Row],[Option Image 1]],$CW:$CW),0),0,1),1))</f>
        <v>0</v>
      </c>
      <c r="AX30" s="46">
        <f>IF(AND(ISBLANK(Table1[[#This Row],[Option Text 2]]),ISBLANK(Table1[[#This Row],[Option Image 2]])),1,0)</f>
        <v>0</v>
      </c>
      <c r="AY30" s="14">
        <f t="array" ref="AY30">IF(ISBLANK(Table1[[#This Row],[Option Image 2]]),0,IFERROR(IF(MATCH(1,--EXACT(Table1[[#This Row],[Option Image 2]],$CW:$CW),0),0,1),1))</f>
        <v>0</v>
      </c>
      <c r="AZ30" s="46">
        <f>IF(AND(Table1[[#This Row],[No. of Options(2-6)]]&gt;2,ISBLANK(Table1[[#This Row],[Option Text 3]]),ISBLANK(Table1[[#This Row],[Option Image 3]])),1,0)</f>
        <v>0</v>
      </c>
      <c r="BA30" s="14">
        <f t="array" ref="BA30">IF(ISBLANK(Table1[[#This Row],[Option Image 3]]),0,IFERROR(IF(MATCH(1,--EXACT(Table1[[#This Row],[Option Image 3]],$CW:$CW),0),0,1),1))</f>
        <v>0</v>
      </c>
      <c r="BB30" s="46">
        <f>IF(AND(Table1[[#This Row],[No. of Options(2-6)]]&gt;3,ISBLANK(Table1[[#This Row],[Option Text 4]]),ISBLANK(Table1[[#This Row],[Option Image 4]])),1,0)</f>
        <v>0</v>
      </c>
      <c r="BC30" s="14">
        <f t="array" ref="BC30">IF(ISBLANK(Table1[[#This Row],[Option Image 4]]),0,IFERROR(IF(MATCH(1,--EXACT(Table1[[#This Row],[Option Image 4]],$CW:$CW),0),0,1),1))</f>
        <v>0</v>
      </c>
      <c r="BD30" s="46">
        <f>IF(AND(Table1[[#This Row],[No. of Options(2-6)]]&gt;4,ISBLANK(Table1[[#This Row],[Option Text 5]]),ISBLANK(Table1[[#This Row],[Option Image 5]])),1,0)</f>
        <v>0</v>
      </c>
      <c r="BE30" s="14">
        <f t="array" ref="BE30">IF(ISBLANK(Table1[[#This Row],[Option Image 5]]),0,IFERROR(IF(MATCH(1,--EXACT(Table1[[#This Row],[Option Image 5]],$CW:$CW),0),0,1),1))</f>
        <v>0</v>
      </c>
      <c r="BF30" s="46">
        <f>IF(AND(Table1[[#This Row],[No. of Options(2-6)]]&gt;5,ISBLANK(Table1[[#This Row],[Option Text 6]]),ISBLANK(Table1[[#This Row],[Option Image 6]])),1,0)</f>
        <v>0</v>
      </c>
      <c r="BG30" s="14">
        <f t="array" ref="BG30">IF(ISBLANK(Table1[[#This Row],[Option Image 6]]),0,IFERROR(IF(MATCH(1,--EXACT(Table1[[#This Row],[Option Image 6]],$CW:$CW),0),0,1),1))</f>
        <v>0</v>
      </c>
      <c r="BH30" s="46">
        <f>IF(ISBLANK(Table1[[#This Row],[Correct Option]]),1,0)</f>
        <v>0</v>
      </c>
      <c r="CW30" s="39" t="s">
        <v>178</v>
      </c>
    </row>
    <row r="31" spans="1:60 101:101" ht="47.25">
      <c r="A31" s="40">
        <v>1</v>
      </c>
      <c r="B31" s="28"/>
      <c r="C31" s="41"/>
      <c r="D31" s="31">
        <v>4</v>
      </c>
      <c r="E31" s="34" t="s">
        <v>179</v>
      </c>
      <c r="F31" s="42"/>
      <c r="G31" s="42"/>
      <c r="H31" s="42"/>
      <c r="I31" s="42"/>
      <c r="J31" s="42"/>
      <c r="K31" s="42"/>
      <c r="L31" s="42"/>
      <c r="M31" s="34" t="s">
        <v>180</v>
      </c>
      <c r="N31" s="43"/>
      <c r="O31" s="43"/>
      <c r="P31" s="43"/>
      <c r="Q31" s="43"/>
      <c r="R31" s="34" t="s">
        <v>181</v>
      </c>
      <c r="S31" s="43"/>
      <c r="T31" s="43"/>
      <c r="U31" s="43"/>
      <c r="V31" s="43"/>
      <c r="W31" s="34" t="s">
        <v>182</v>
      </c>
      <c r="X31" s="44"/>
      <c r="Y31" s="43"/>
      <c r="Z31" s="43"/>
      <c r="AA31" s="43"/>
      <c r="AB31" s="34" t="s">
        <v>183</v>
      </c>
      <c r="AC31" s="43"/>
      <c r="AD31" s="43"/>
      <c r="AE31" s="43"/>
      <c r="AF31" s="43"/>
      <c r="AG31" s="43"/>
      <c r="AH31" s="43"/>
      <c r="AI31" s="43"/>
      <c r="AJ31" s="43"/>
      <c r="AK31" s="43"/>
      <c r="AL31" s="43"/>
      <c r="AM31" s="43"/>
      <c r="AN31" s="43"/>
      <c r="AO31" s="43"/>
      <c r="AP31" s="43"/>
      <c r="AQ31" s="45">
        <v>1</v>
      </c>
      <c r="AR31" s="46">
        <f>IF(ISBLANK(Table1[[#This Row],[Difficulty Level (Low-1,Medium-2,High -3)]]),1,0)</f>
        <v>0</v>
      </c>
      <c r="AS31" s="46">
        <f>IF(ISBLANK(Table1[[#This Row],[No. of Options(2-6)]]),1,0)</f>
        <v>0</v>
      </c>
      <c r="AT31" s="46">
        <f>IF(AND(ISBLANK(Table1[[#This Row],[Item Text]]),ISBLANK(Table1[[#This Row],[Item Image]])),1,0)</f>
        <v>0</v>
      </c>
      <c r="AU31" s="46">
        <f t="array" ref="AU31">IF(ISBLANK(Table1[[#This Row],[Item Image]]),0,IFERROR(IF(MATCH(1,--EXACT(Table1[[#This Row],[Item Image]],$CW:$CW),0),0,1),1))</f>
        <v>0</v>
      </c>
      <c r="AV31" s="46">
        <f>IF(AND(ISBLANK(Table1[[#This Row],[Option Text 1]]),ISBLANK(Table1[[#This Row],[Option Image 1]])),1,0)</f>
        <v>0</v>
      </c>
      <c r="AW31" s="14">
        <f t="array" ref="AW31">IF(ISBLANK(Table1[[#This Row],[Option Image 1]]),0,IFERROR(IF(MATCH(1,--EXACT(Table1[[#This Row],[Option Image 1]],$CW:$CW),0),0,1),1))</f>
        <v>0</v>
      </c>
      <c r="AX31" s="46">
        <f>IF(AND(ISBLANK(Table1[[#This Row],[Option Text 2]]),ISBLANK(Table1[[#This Row],[Option Image 2]])),1,0)</f>
        <v>0</v>
      </c>
      <c r="AY31" s="14">
        <f t="array" ref="AY31">IF(ISBLANK(Table1[[#This Row],[Option Image 2]]),0,IFERROR(IF(MATCH(1,--EXACT(Table1[[#This Row],[Option Image 2]],$CW:$CW),0),0,1),1))</f>
        <v>0</v>
      </c>
      <c r="AZ31" s="46">
        <f>IF(AND(Table1[[#This Row],[No. of Options(2-6)]]&gt;2,ISBLANK(Table1[[#This Row],[Option Text 3]]),ISBLANK(Table1[[#This Row],[Option Image 3]])),1,0)</f>
        <v>0</v>
      </c>
      <c r="BA31" s="14">
        <f t="array" ref="BA31">IF(ISBLANK(Table1[[#This Row],[Option Image 3]]),0,IFERROR(IF(MATCH(1,--EXACT(Table1[[#This Row],[Option Image 3]],$CW:$CW),0),0,1),1))</f>
        <v>0</v>
      </c>
      <c r="BB31" s="46">
        <f>IF(AND(Table1[[#This Row],[No. of Options(2-6)]]&gt;3,ISBLANK(Table1[[#This Row],[Option Text 4]]),ISBLANK(Table1[[#This Row],[Option Image 4]])),1,0)</f>
        <v>0</v>
      </c>
      <c r="BC31" s="14">
        <f t="array" ref="BC31">IF(ISBLANK(Table1[[#This Row],[Option Image 4]]),0,IFERROR(IF(MATCH(1,--EXACT(Table1[[#This Row],[Option Image 4]],$CW:$CW),0),0,1),1))</f>
        <v>0</v>
      </c>
      <c r="BD31" s="46">
        <f>IF(AND(Table1[[#This Row],[No. of Options(2-6)]]&gt;4,ISBLANK(Table1[[#This Row],[Option Text 5]]),ISBLANK(Table1[[#This Row],[Option Image 5]])),1,0)</f>
        <v>0</v>
      </c>
      <c r="BE31" s="14">
        <f t="array" ref="BE31">IF(ISBLANK(Table1[[#This Row],[Option Image 5]]),0,IFERROR(IF(MATCH(1,--EXACT(Table1[[#This Row],[Option Image 5]],$CW:$CW),0),0,1),1))</f>
        <v>0</v>
      </c>
      <c r="BF31" s="46">
        <f>IF(AND(Table1[[#This Row],[No. of Options(2-6)]]&gt;5,ISBLANK(Table1[[#This Row],[Option Text 6]]),ISBLANK(Table1[[#This Row],[Option Image 6]])),1,0)</f>
        <v>0</v>
      </c>
      <c r="BG31" s="14">
        <f t="array" ref="BG31">IF(ISBLANK(Table1[[#This Row],[Option Image 6]]),0,IFERROR(IF(MATCH(1,--EXACT(Table1[[#This Row],[Option Image 6]],$CW:$CW),0),0,1),1))</f>
        <v>0</v>
      </c>
      <c r="BH31" s="46">
        <f>IF(ISBLANK(Table1[[#This Row],[Correct Option]]),1,0)</f>
        <v>0</v>
      </c>
      <c r="CW31" s="39" t="s">
        <v>184</v>
      </c>
    </row>
    <row r="32" spans="1:60 101:101" ht="94.5">
      <c r="A32" s="40">
        <v>2</v>
      </c>
      <c r="B32" s="28"/>
      <c r="C32" s="41"/>
      <c r="D32" s="31">
        <v>4</v>
      </c>
      <c r="E32" s="47" t="s">
        <v>185</v>
      </c>
      <c r="F32" s="42"/>
      <c r="G32" s="42"/>
      <c r="H32" s="42"/>
      <c r="I32" s="42"/>
      <c r="J32" s="42"/>
      <c r="K32" s="42"/>
      <c r="L32" s="42"/>
      <c r="M32" s="34" t="s">
        <v>186</v>
      </c>
      <c r="N32" s="43"/>
      <c r="O32" s="43"/>
      <c r="P32" s="43"/>
      <c r="Q32" s="43"/>
      <c r="R32" s="34" t="s">
        <v>187</v>
      </c>
      <c r="S32" s="43"/>
      <c r="T32" s="43"/>
      <c r="U32" s="43"/>
      <c r="V32" s="43"/>
      <c r="W32" s="34" t="s">
        <v>188</v>
      </c>
      <c r="X32" s="44"/>
      <c r="Y32" s="43"/>
      <c r="Z32" s="43"/>
      <c r="AA32" s="43"/>
      <c r="AB32" s="34" t="s">
        <v>189</v>
      </c>
      <c r="AC32" s="43"/>
      <c r="AD32" s="43"/>
      <c r="AE32" s="43"/>
      <c r="AF32" s="43"/>
      <c r="AG32" s="43"/>
      <c r="AH32" s="43"/>
      <c r="AI32" s="43"/>
      <c r="AJ32" s="43"/>
      <c r="AK32" s="43"/>
      <c r="AL32" s="43"/>
      <c r="AM32" s="43"/>
      <c r="AN32" s="43"/>
      <c r="AO32" s="43"/>
      <c r="AP32" s="43"/>
      <c r="AQ32" s="45">
        <v>2</v>
      </c>
      <c r="AR32" s="46">
        <f>IF(ISBLANK(Table1[[#This Row],[Difficulty Level (Low-1,Medium-2,High -3)]]),1,0)</f>
        <v>0</v>
      </c>
      <c r="AS32" s="46">
        <f>IF(ISBLANK(Table1[[#This Row],[No. of Options(2-6)]]),1,0)</f>
        <v>0</v>
      </c>
      <c r="AT32" s="46">
        <f>IF(AND(ISBLANK(Table1[[#This Row],[Item Text]]),ISBLANK(Table1[[#This Row],[Item Image]])),1,0)</f>
        <v>0</v>
      </c>
      <c r="AU32" s="46">
        <f t="array" ref="AU32">IF(ISBLANK(Table1[[#This Row],[Item Image]]),0,IFERROR(IF(MATCH(1,--EXACT(Table1[[#This Row],[Item Image]],$CW:$CW),0),0,1),1))</f>
        <v>0</v>
      </c>
      <c r="AV32" s="46">
        <f>IF(AND(ISBLANK(Table1[[#This Row],[Option Text 1]]),ISBLANK(Table1[[#This Row],[Option Image 1]])),1,0)</f>
        <v>0</v>
      </c>
      <c r="AW32" s="14">
        <f t="array" ref="AW32">IF(ISBLANK(Table1[[#This Row],[Option Image 1]]),0,IFERROR(IF(MATCH(1,--EXACT(Table1[[#This Row],[Option Image 1]],$CW:$CW),0),0,1),1))</f>
        <v>0</v>
      </c>
      <c r="AX32" s="46">
        <f>IF(AND(ISBLANK(Table1[[#This Row],[Option Text 2]]),ISBLANK(Table1[[#This Row],[Option Image 2]])),1,0)</f>
        <v>0</v>
      </c>
      <c r="AY32" s="14">
        <f t="array" ref="AY32">IF(ISBLANK(Table1[[#This Row],[Option Image 2]]),0,IFERROR(IF(MATCH(1,--EXACT(Table1[[#This Row],[Option Image 2]],$CW:$CW),0),0,1),1))</f>
        <v>0</v>
      </c>
      <c r="AZ32" s="46">
        <f>IF(AND(Table1[[#This Row],[No. of Options(2-6)]]&gt;2,ISBLANK(Table1[[#This Row],[Option Text 3]]),ISBLANK(Table1[[#This Row],[Option Image 3]])),1,0)</f>
        <v>0</v>
      </c>
      <c r="BA32" s="14">
        <f t="array" ref="BA32">IF(ISBLANK(Table1[[#This Row],[Option Image 3]]),0,IFERROR(IF(MATCH(1,--EXACT(Table1[[#This Row],[Option Image 3]],$CW:$CW),0),0,1),1))</f>
        <v>0</v>
      </c>
      <c r="BB32" s="46">
        <f>IF(AND(Table1[[#This Row],[No. of Options(2-6)]]&gt;3,ISBLANK(Table1[[#This Row],[Option Text 4]]),ISBLANK(Table1[[#This Row],[Option Image 4]])),1,0)</f>
        <v>0</v>
      </c>
      <c r="BC32" s="14">
        <f t="array" ref="BC32">IF(ISBLANK(Table1[[#This Row],[Option Image 4]]),0,IFERROR(IF(MATCH(1,--EXACT(Table1[[#This Row],[Option Image 4]],$CW:$CW),0),0,1),1))</f>
        <v>0</v>
      </c>
      <c r="BD32" s="46">
        <f>IF(AND(Table1[[#This Row],[No. of Options(2-6)]]&gt;4,ISBLANK(Table1[[#This Row],[Option Text 5]]),ISBLANK(Table1[[#This Row],[Option Image 5]])),1,0)</f>
        <v>0</v>
      </c>
      <c r="BE32" s="14">
        <f t="array" ref="BE32">IF(ISBLANK(Table1[[#This Row],[Option Image 5]]),0,IFERROR(IF(MATCH(1,--EXACT(Table1[[#This Row],[Option Image 5]],$CW:$CW),0),0,1),1))</f>
        <v>0</v>
      </c>
      <c r="BF32" s="46">
        <f>IF(AND(Table1[[#This Row],[No. of Options(2-6)]]&gt;5,ISBLANK(Table1[[#This Row],[Option Text 6]]),ISBLANK(Table1[[#This Row],[Option Image 6]])),1,0)</f>
        <v>0</v>
      </c>
      <c r="BG32" s="14">
        <f t="array" ref="BG32">IF(ISBLANK(Table1[[#This Row],[Option Image 6]]),0,IFERROR(IF(MATCH(1,--EXACT(Table1[[#This Row],[Option Image 6]],$CW:$CW),0),0,1),1))</f>
        <v>0</v>
      </c>
      <c r="BH32" s="46">
        <f>IF(ISBLANK(Table1[[#This Row],[Correct Option]]),1,0)</f>
        <v>0</v>
      </c>
      <c r="CW32" s="39" t="s">
        <v>190</v>
      </c>
    </row>
    <row r="33" spans="1:60 101:101" ht="31.5">
      <c r="A33" s="40">
        <v>1</v>
      </c>
      <c r="B33" s="28"/>
      <c r="C33" s="41"/>
      <c r="D33" s="31">
        <v>4</v>
      </c>
      <c r="E33" s="48" t="s">
        <v>191</v>
      </c>
      <c r="F33" s="42"/>
      <c r="G33" s="42"/>
      <c r="H33" s="42"/>
      <c r="I33" s="42"/>
      <c r="J33" s="42"/>
      <c r="K33" s="42"/>
      <c r="L33" s="42"/>
      <c r="M33" s="34" t="s">
        <v>192</v>
      </c>
      <c r="N33" s="43"/>
      <c r="O33" s="43"/>
      <c r="P33" s="43"/>
      <c r="Q33" s="43"/>
      <c r="R33" s="34" t="s">
        <v>193</v>
      </c>
      <c r="S33" s="43"/>
      <c r="T33" s="43"/>
      <c r="U33" s="43"/>
      <c r="V33" s="43"/>
      <c r="W33" s="34" t="s">
        <v>194</v>
      </c>
      <c r="X33" s="44"/>
      <c r="Y33" s="43"/>
      <c r="Z33" s="43"/>
      <c r="AA33" s="43"/>
      <c r="AB33" s="34" t="s">
        <v>195</v>
      </c>
      <c r="AC33" s="43"/>
      <c r="AD33" s="43"/>
      <c r="AE33" s="43"/>
      <c r="AF33" s="43"/>
      <c r="AG33" s="43"/>
      <c r="AH33" s="43"/>
      <c r="AI33" s="43"/>
      <c r="AJ33" s="43"/>
      <c r="AK33" s="43"/>
      <c r="AL33" s="43"/>
      <c r="AM33" s="43"/>
      <c r="AN33" s="43"/>
      <c r="AO33" s="43"/>
      <c r="AP33" s="43"/>
      <c r="AQ33" s="45">
        <v>3</v>
      </c>
      <c r="AR33" s="46">
        <f>IF(ISBLANK(Table1[[#This Row],[Difficulty Level (Low-1,Medium-2,High -3)]]),1,0)</f>
        <v>0</v>
      </c>
      <c r="AS33" s="46">
        <f>IF(ISBLANK(Table1[[#This Row],[No. of Options(2-6)]]),1,0)</f>
        <v>0</v>
      </c>
      <c r="AT33" s="46">
        <f>IF(AND(ISBLANK(Table1[[#This Row],[Item Text]]),ISBLANK(Table1[[#This Row],[Item Image]])),1,0)</f>
        <v>0</v>
      </c>
      <c r="AU33" s="46">
        <f t="array" ref="AU33">IF(ISBLANK(Table1[[#This Row],[Item Image]]),0,IFERROR(IF(MATCH(1,--EXACT(Table1[[#This Row],[Item Image]],$CW:$CW),0),0,1),1))</f>
        <v>0</v>
      </c>
      <c r="AV33" s="46">
        <f>IF(AND(ISBLANK(Table1[[#This Row],[Option Text 1]]),ISBLANK(Table1[[#This Row],[Option Image 1]])),1,0)</f>
        <v>0</v>
      </c>
      <c r="AW33" s="14">
        <f t="array" ref="AW33">IF(ISBLANK(Table1[[#This Row],[Option Image 1]]),0,IFERROR(IF(MATCH(1,--EXACT(Table1[[#This Row],[Option Image 1]],$CW:$CW),0),0,1),1))</f>
        <v>0</v>
      </c>
      <c r="AX33" s="46">
        <f>IF(AND(ISBLANK(Table1[[#This Row],[Option Text 2]]),ISBLANK(Table1[[#This Row],[Option Image 2]])),1,0)</f>
        <v>0</v>
      </c>
      <c r="AY33" s="14">
        <f t="array" ref="AY33">IF(ISBLANK(Table1[[#This Row],[Option Image 2]]),0,IFERROR(IF(MATCH(1,--EXACT(Table1[[#This Row],[Option Image 2]],$CW:$CW),0),0,1),1))</f>
        <v>0</v>
      </c>
      <c r="AZ33" s="46">
        <f>IF(AND(Table1[[#This Row],[No. of Options(2-6)]]&gt;2,ISBLANK(Table1[[#This Row],[Option Text 3]]),ISBLANK(Table1[[#This Row],[Option Image 3]])),1,0)</f>
        <v>0</v>
      </c>
      <c r="BA33" s="14">
        <f t="array" ref="BA33">IF(ISBLANK(Table1[[#This Row],[Option Image 3]]),0,IFERROR(IF(MATCH(1,--EXACT(Table1[[#This Row],[Option Image 3]],$CW:$CW),0),0,1),1))</f>
        <v>0</v>
      </c>
      <c r="BB33" s="46">
        <f>IF(AND(Table1[[#This Row],[No. of Options(2-6)]]&gt;3,ISBLANK(Table1[[#This Row],[Option Text 4]]),ISBLANK(Table1[[#This Row],[Option Image 4]])),1,0)</f>
        <v>0</v>
      </c>
      <c r="BC33" s="14">
        <f t="array" ref="BC33">IF(ISBLANK(Table1[[#This Row],[Option Image 4]]),0,IFERROR(IF(MATCH(1,--EXACT(Table1[[#This Row],[Option Image 4]],$CW:$CW),0),0,1),1))</f>
        <v>0</v>
      </c>
      <c r="BD33" s="46">
        <f>IF(AND(Table1[[#This Row],[No. of Options(2-6)]]&gt;4,ISBLANK(Table1[[#This Row],[Option Text 5]]),ISBLANK(Table1[[#This Row],[Option Image 5]])),1,0)</f>
        <v>0</v>
      </c>
      <c r="BE33" s="14">
        <f t="array" ref="BE33">IF(ISBLANK(Table1[[#This Row],[Option Image 5]]),0,IFERROR(IF(MATCH(1,--EXACT(Table1[[#This Row],[Option Image 5]],$CW:$CW),0),0,1),1))</f>
        <v>0</v>
      </c>
      <c r="BF33" s="46">
        <f>IF(AND(Table1[[#This Row],[No. of Options(2-6)]]&gt;5,ISBLANK(Table1[[#This Row],[Option Text 6]]),ISBLANK(Table1[[#This Row],[Option Image 6]])),1,0)</f>
        <v>0</v>
      </c>
      <c r="BG33" s="14">
        <f t="array" ref="BG33">IF(ISBLANK(Table1[[#This Row],[Option Image 6]]),0,IFERROR(IF(MATCH(1,--EXACT(Table1[[#This Row],[Option Image 6]],$CW:$CW),0),0,1),1))</f>
        <v>0</v>
      </c>
      <c r="BH33" s="46">
        <f>IF(ISBLANK(Table1[[#This Row],[Correct Option]]),1,0)</f>
        <v>0</v>
      </c>
      <c r="CW33" s="39" t="s">
        <v>196</v>
      </c>
    </row>
    <row r="34" spans="1:60 101:101" ht="220.5">
      <c r="A34" s="40">
        <v>2</v>
      </c>
      <c r="B34" s="28"/>
      <c r="C34" s="41"/>
      <c r="D34" s="31">
        <v>4</v>
      </c>
      <c r="E34" s="50" t="s">
        <v>197</v>
      </c>
      <c r="F34" s="42"/>
      <c r="G34" s="42"/>
      <c r="H34" s="42"/>
      <c r="I34" s="42"/>
      <c r="J34" s="42"/>
      <c r="K34" s="42"/>
      <c r="L34" s="42"/>
      <c r="M34" s="51" t="s">
        <v>198</v>
      </c>
      <c r="N34" s="43"/>
      <c r="O34" s="43"/>
      <c r="P34" s="43"/>
      <c r="Q34" s="43"/>
      <c r="R34" s="51" t="s">
        <v>199</v>
      </c>
      <c r="S34" s="43"/>
      <c r="T34" s="43"/>
      <c r="U34" s="43"/>
      <c r="V34" s="43"/>
      <c r="W34" s="51" t="s">
        <v>200</v>
      </c>
      <c r="X34" s="44"/>
      <c r="Y34" s="43"/>
      <c r="Z34" s="43"/>
      <c r="AA34" s="43"/>
      <c r="AB34" s="51" t="s">
        <v>201</v>
      </c>
      <c r="AC34" s="43"/>
      <c r="AD34" s="43"/>
      <c r="AE34" s="43"/>
      <c r="AF34" s="43"/>
      <c r="AG34" s="43"/>
      <c r="AH34" s="43"/>
      <c r="AI34" s="43"/>
      <c r="AJ34" s="43"/>
      <c r="AK34" s="43"/>
      <c r="AL34" s="43"/>
      <c r="AM34" s="43"/>
      <c r="AN34" s="43"/>
      <c r="AO34" s="43"/>
      <c r="AP34" s="43"/>
      <c r="AQ34" s="45">
        <v>1</v>
      </c>
      <c r="AR34" s="46">
        <f>IF(ISBLANK(Table1[[#This Row],[Difficulty Level (Low-1,Medium-2,High -3)]]),1,0)</f>
        <v>0</v>
      </c>
      <c r="AS34" s="46">
        <f>IF(ISBLANK(Table1[[#This Row],[No. of Options(2-6)]]),1,0)</f>
        <v>0</v>
      </c>
      <c r="AT34" s="46">
        <f>IF(AND(ISBLANK(Table1[[#This Row],[Item Text]]),ISBLANK(Table1[[#This Row],[Item Image]])),1,0)</f>
        <v>0</v>
      </c>
      <c r="AU34" s="46">
        <f t="array" ref="AU34">IF(ISBLANK(Table1[[#This Row],[Item Image]]),0,IFERROR(IF(MATCH(1,--EXACT(Table1[[#This Row],[Item Image]],$CW:$CW),0),0,1),1))</f>
        <v>0</v>
      </c>
      <c r="AV34" s="46">
        <f>IF(AND(ISBLANK(Table1[[#This Row],[Option Text 1]]),ISBLANK(Table1[[#This Row],[Option Image 1]])),1,0)</f>
        <v>0</v>
      </c>
      <c r="AW34" s="14">
        <f t="array" ref="AW34">IF(ISBLANK(Table1[[#This Row],[Option Image 1]]),0,IFERROR(IF(MATCH(1,--EXACT(Table1[[#This Row],[Option Image 1]],$CW:$CW),0),0,1),1))</f>
        <v>0</v>
      </c>
      <c r="AX34" s="46">
        <f>IF(AND(ISBLANK(Table1[[#This Row],[Option Text 2]]),ISBLANK(Table1[[#This Row],[Option Image 2]])),1,0)</f>
        <v>0</v>
      </c>
      <c r="AY34" s="14">
        <f t="array" ref="AY34">IF(ISBLANK(Table1[[#This Row],[Option Image 2]]),0,IFERROR(IF(MATCH(1,--EXACT(Table1[[#This Row],[Option Image 2]],$CW:$CW),0),0,1),1))</f>
        <v>0</v>
      </c>
      <c r="AZ34" s="46">
        <f>IF(AND(Table1[[#This Row],[No. of Options(2-6)]]&gt;2,ISBLANK(Table1[[#This Row],[Option Text 3]]),ISBLANK(Table1[[#This Row],[Option Image 3]])),1,0)</f>
        <v>0</v>
      </c>
      <c r="BA34" s="14">
        <f t="array" ref="BA34">IF(ISBLANK(Table1[[#This Row],[Option Image 3]]),0,IFERROR(IF(MATCH(1,--EXACT(Table1[[#This Row],[Option Image 3]],$CW:$CW),0),0,1),1))</f>
        <v>0</v>
      </c>
      <c r="BB34" s="46">
        <f>IF(AND(Table1[[#This Row],[No. of Options(2-6)]]&gt;3,ISBLANK(Table1[[#This Row],[Option Text 4]]),ISBLANK(Table1[[#This Row],[Option Image 4]])),1,0)</f>
        <v>0</v>
      </c>
      <c r="BC34" s="14">
        <f t="array" ref="BC34">IF(ISBLANK(Table1[[#This Row],[Option Image 4]]),0,IFERROR(IF(MATCH(1,--EXACT(Table1[[#This Row],[Option Image 4]],$CW:$CW),0),0,1),1))</f>
        <v>0</v>
      </c>
      <c r="BD34" s="46">
        <f>IF(AND(Table1[[#This Row],[No. of Options(2-6)]]&gt;4,ISBLANK(Table1[[#This Row],[Option Text 5]]),ISBLANK(Table1[[#This Row],[Option Image 5]])),1,0)</f>
        <v>0</v>
      </c>
      <c r="BE34" s="14">
        <f t="array" ref="BE34">IF(ISBLANK(Table1[[#This Row],[Option Image 5]]),0,IFERROR(IF(MATCH(1,--EXACT(Table1[[#This Row],[Option Image 5]],$CW:$CW),0),0,1),1))</f>
        <v>0</v>
      </c>
      <c r="BF34" s="46">
        <f>IF(AND(Table1[[#This Row],[No. of Options(2-6)]]&gt;5,ISBLANK(Table1[[#This Row],[Option Text 6]]),ISBLANK(Table1[[#This Row],[Option Image 6]])),1,0)</f>
        <v>0</v>
      </c>
      <c r="BG34" s="14">
        <f t="array" ref="BG34">IF(ISBLANK(Table1[[#This Row],[Option Image 6]]),0,IFERROR(IF(MATCH(1,--EXACT(Table1[[#This Row],[Option Image 6]],$CW:$CW),0),0,1),1))</f>
        <v>0</v>
      </c>
      <c r="BH34" s="46">
        <f>IF(ISBLANK(Table1[[#This Row],[Correct Option]]),1,0)</f>
        <v>0</v>
      </c>
      <c r="CW34" s="39" t="s">
        <v>202</v>
      </c>
    </row>
    <row r="35" spans="1:60 101:101" ht="78.75">
      <c r="A35" s="40">
        <v>1</v>
      </c>
      <c r="B35" s="28"/>
      <c r="C35" s="41"/>
      <c r="D35" s="31">
        <v>4</v>
      </c>
      <c r="E35" s="48" t="s">
        <v>203</v>
      </c>
      <c r="F35" s="42"/>
      <c r="G35" s="42"/>
      <c r="H35" s="42"/>
      <c r="I35" s="42"/>
      <c r="J35" s="42"/>
      <c r="K35" s="42"/>
      <c r="L35" s="42"/>
      <c r="M35" s="34" t="s">
        <v>204</v>
      </c>
      <c r="N35" s="43"/>
      <c r="O35" s="43"/>
      <c r="P35" s="43"/>
      <c r="Q35" s="43"/>
      <c r="R35" s="34" t="s">
        <v>205</v>
      </c>
      <c r="S35" s="43"/>
      <c r="T35" s="43"/>
      <c r="U35" s="43"/>
      <c r="V35" s="43"/>
      <c r="W35" s="34" t="s">
        <v>206</v>
      </c>
      <c r="X35" s="44"/>
      <c r="Y35" s="43"/>
      <c r="Z35" s="43"/>
      <c r="AA35" s="43"/>
      <c r="AB35" s="34" t="s">
        <v>207</v>
      </c>
      <c r="AC35" s="43"/>
      <c r="AD35" s="43"/>
      <c r="AE35" s="43"/>
      <c r="AF35" s="43"/>
      <c r="AG35" s="43"/>
      <c r="AH35" s="43"/>
      <c r="AI35" s="43"/>
      <c r="AJ35" s="43"/>
      <c r="AK35" s="43"/>
      <c r="AL35" s="43"/>
      <c r="AM35" s="43"/>
      <c r="AN35" s="43"/>
      <c r="AO35" s="43"/>
      <c r="AP35" s="43"/>
      <c r="AQ35" s="45">
        <v>2</v>
      </c>
      <c r="AR35" s="46">
        <f>IF(ISBLANK(Table1[[#This Row],[Difficulty Level (Low-1,Medium-2,High -3)]]),1,0)</f>
        <v>0</v>
      </c>
      <c r="AS35" s="46">
        <f>IF(ISBLANK(Table1[[#This Row],[No. of Options(2-6)]]),1,0)</f>
        <v>0</v>
      </c>
      <c r="AT35" s="46">
        <f>IF(AND(ISBLANK(Table1[[#This Row],[Item Text]]),ISBLANK(Table1[[#This Row],[Item Image]])),1,0)</f>
        <v>0</v>
      </c>
      <c r="AU35" s="46">
        <f t="array" ref="AU35">IF(ISBLANK(Table1[[#This Row],[Item Image]]),0,IFERROR(IF(MATCH(1,--EXACT(Table1[[#This Row],[Item Image]],$CW:$CW),0),0,1),1))</f>
        <v>0</v>
      </c>
      <c r="AV35" s="46">
        <f>IF(AND(ISBLANK(Table1[[#This Row],[Option Text 1]]),ISBLANK(Table1[[#This Row],[Option Image 1]])),1,0)</f>
        <v>0</v>
      </c>
      <c r="AW35" s="14">
        <f t="array" ref="AW35">IF(ISBLANK(Table1[[#This Row],[Option Image 1]]),0,IFERROR(IF(MATCH(1,--EXACT(Table1[[#This Row],[Option Image 1]],$CW:$CW),0),0,1),1))</f>
        <v>0</v>
      </c>
      <c r="AX35" s="46">
        <f>IF(AND(ISBLANK(Table1[[#This Row],[Option Text 2]]),ISBLANK(Table1[[#This Row],[Option Image 2]])),1,0)</f>
        <v>0</v>
      </c>
      <c r="AY35" s="14">
        <f t="array" ref="AY35">IF(ISBLANK(Table1[[#This Row],[Option Image 2]]),0,IFERROR(IF(MATCH(1,--EXACT(Table1[[#This Row],[Option Image 2]],$CW:$CW),0),0,1),1))</f>
        <v>0</v>
      </c>
      <c r="AZ35" s="46">
        <f>IF(AND(Table1[[#This Row],[No. of Options(2-6)]]&gt;2,ISBLANK(Table1[[#This Row],[Option Text 3]]),ISBLANK(Table1[[#This Row],[Option Image 3]])),1,0)</f>
        <v>0</v>
      </c>
      <c r="BA35" s="14">
        <f t="array" ref="BA35">IF(ISBLANK(Table1[[#This Row],[Option Image 3]]),0,IFERROR(IF(MATCH(1,--EXACT(Table1[[#This Row],[Option Image 3]],$CW:$CW),0),0,1),1))</f>
        <v>0</v>
      </c>
      <c r="BB35" s="46">
        <f>IF(AND(Table1[[#This Row],[No. of Options(2-6)]]&gt;3,ISBLANK(Table1[[#This Row],[Option Text 4]]),ISBLANK(Table1[[#This Row],[Option Image 4]])),1,0)</f>
        <v>0</v>
      </c>
      <c r="BC35" s="14">
        <f t="array" ref="BC35">IF(ISBLANK(Table1[[#This Row],[Option Image 4]]),0,IFERROR(IF(MATCH(1,--EXACT(Table1[[#This Row],[Option Image 4]],$CW:$CW),0),0,1),1))</f>
        <v>0</v>
      </c>
      <c r="BD35" s="46">
        <f>IF(AND(Table1[[#This Row],[No. of Options(2-6)]]&gt;4,ISBLANK(Table1[[#This Row],[Option Text 5]]),ISBLANK(Table1[[#This Row],[Option Image 5]])),1,0)</f>
        <v>0</v>
      </c>
      <c r="BE35" s="14">
        <f t="array" ref="BE35">IF(ISBLANK(Table1[[#This Row],[Option Image 5]]),0,IFERROR(IF(MATCH(1,--EXACT(Table1[[#This Row],[Option Image 5]],$CW:$CW),0),0,1),1))</f>
        <v>0</v>
      </c>
      <c r="BF35" s="46">
        <f>IF(AND(Table1[[#This Row],[No. of Options(2-6)]]&gt;5,ISBLANK(Table1[[#This Row],[Option Text 6]]),ISBLANK(Table1[[#This Row],[Option Image 6]])),1,0)</f>
        <v>0</v>
      </c>
      <c r="BG35" s="14">
        <f t="array" ref="BG35">IF(ISBLANK(Table1[[#This Row],[Option Image 6]]),0,IFERROR(IF(MATCH(1,--EXACT(Table1[[#This Row],[Option Image 6]],$CW:$CW),0),0,1),1))</f>
        <v>0</v>
      </c>
      <c r="BH35" s="46">
        <f>IF(ISBLANK(Table1[[#This Row],[Correct Option]]),1,0)</f>
        <v>0</v>
      </c>
      <c r="CW35" s="39" t="s">
        <v>208</v>
      </c>
    </row>
    <row r="36" spans="1:60 101:101" ht="78.75">
      <c r="A36" s="40">
        <v>2</v>
      </c>
      <c r="B36" s="28"/>
      <c r="C36" s="41"/>
      <c r="D36" s="31">
        <v>4</v>
      </c>
      <c r="E36" s="47" t="s">
        <v>209</v>
      </c>
      <c r="F36" s="42"/>
      <c r="G36" s="42"/>
      <c r="H36" s="42"/>
      <c r="I36" s="42"/>
      <c r="J36" s="42"/>
      <c r="K36" s="42"/>
      <c r="L36" s="42"/>
      <c r="M36" s="34" t="s">
        <v>210</v>
      </c>
      <c r="N36" s="43"/>
      <c r="O36" s="43"/>
      <c r="P36" s="43"/>
      <c r="Q36" s="43"/>
      <c r="R36" s="34" t="s">
        <v>211</v>
      </c>
      <c r="S36" s="43"/>
      <c r="T36" s="43"/>
      <c r="U36" s="43"/>
      <c r="V36" s="43"/>
      <c r="W36" s="34" t="s">
        <v>212</v>
      </c>
      <c r="X36" s="44"/>
      <c r="Y36" s="43"/>
      <c r="Z36" s="43"/>
      <c r="AA36" s="43"/>
      <c r="AB36" s="34" t="s">
        <v>213</v>
      </c>
      <c r="AC36" s="43"/>
      <c r="AD36" s="43"/>
      <c r="AE36" s="43"/>
      <c r="AF36" s="43"/>
      <c r="AG36" s="43"/>
      <c r="AH36" s="43"/>
      <c r="AI36" s="43"/>
      <c r="AJ36" s="43"/>
      <c r="AK36" s="43"/>
      <c r="AL36" s="43"/>
      <c r="AM36" s="43"/>
      <c r="AN36" s="43"/>
      <c r="AO36" s="43"/>
      <c r="AP36" s="43"/>
      <c r="AQ36" s="45">
        <v>3</v>
      </c>
      <c r="AR36" s="46">
        <f>IF(ISBLANK(Table1[[#This Row],[Difficulty Level (Low-1,Medium-2,High -3)]]),1,0)</f>
        <v>0</v>
      </c>
      <c r="AS36" s="46">
        <f>IF(ISBLANK(Table1[[#This Row],[No. of Options(2-6)]]),1,0)</f>
        <v>0</v>
      </c>
      <c r="AT36" s="46">
        <f>IF(AND(ISBLANK(Table1[[#This Row],[Item Text]]),ISBLANK(Table1[[#This Row],[Item Image]])),1,0)</f>
        <v>0</v>
      </c>
      <c r="AU36" s="46">
        <f t="array" ref="AU36">IF(ISBLANK(Table1[[#This Row],[Item Image]]),0,IFERROR(IF(MATCH(1,--EXACT(Table1[[#This Row],[Item Image]],$CW:$CW),0),0,1),1))</f>
        <v>0</v>
      </c>
      <c r="AV36" s="46">
        <f>IF(AND(ISBLANK(Table1[[#This Row],[Option Text 1]]),ISBLANK(Table1[[#This Row],[Option Image 1]])),1,0)</f>
        <v>0</v>
      </c>
      <c r="AW36" s="14">
        <f t="array" ref="AW36">IF(ISBLANK(Table1[[#This Row],[Option Image 1]]),0,IFERROR(IF(MATCH(1,--EXACT(Table1[[#This Row],[Option Image 1]],$CW:$CW),0),0,1),1))</f>
        <v>0</v>
      </c>
      <c r="AX36" s="46">
        <f>IF(AND(ISBLANK(Table1[[#This Row],[Option Text 2]]),ISBLANK(Table1[[#This Row],[Option Image 2]])),1,0)</f>
        <v>0</v>
      </c>
      <c r="AY36" s="14">
        <f t="array" ref="AY36">IF(ISBLANK(Table1[[#This Row],[Option Image 2]]),0,IFERROR(IF(MATCH(1,--EXACT(Table1[[#This Row],[Option Image 2]],$CW:$CW),0),0,1),1))</f>
        <v>0</v>
      </c>
      <c r="AZ36" s="46">
        <f>IF(AND(Table1[[#This Row],[No. of Options(2-6)]]&gt;2,ISBLANK(Table1[[#This Row],[Option Text 3]]),ISBLANK(Table1[[#This Row],[Option Image 3]])),1,0)</f>
        <v>0</v>
      </c>
      <c r="BA36" s="14">
        <f t="array" ref="BA36">IF(ISBLANK(Table1[[#This Row],[Option Image 3]]),0,IFERROR(IF(MATCH(1,--EXACT(Table1[[#This Row],[Option Image 3]],$CW:$CW),0),0,1),1))</f>
        <v>0</v>
      </c>
      <c r="BB36" s="46">
        <f>IF(AND(Table1[[#This Row],[No. of Options(2-6)]]&gt;3,ISBLANK(Table1[[#This Row],[Option Text 4]]),ISBLANK(Table1[[#This Row],[Option Image 4]])),1,0)</f>
        <v>0</v>
      </c>
      <c r="BC36" s="14">
        <f t="array" ref="BC36">IF(ISBLANK(Table1[[#This Row],[Option Image 4]]),0,IFERROR(IF(MATCH(1,--EXACT(Table1[[#This Row],[Option Image 4]],$CW:$CW),0),0,1),1))</f>
        <v>0</v>
      </c>
      <c r="BD36" s="46">
        <f>IF(AND(Table1[[#This Row],[No. of Options(2-6)]]&gt;4,ISBLANK(Table1[[#This Row],[Option Text 5]]),ISBLANK(Table1[[#This Row],[Option Image 5]])),1,0)</f>
        <v>0</v>
      </c>
      <c r="BE36" s="14">
        <f t="array" ref="BE36">IF(ISBLANK(Table1[[#This Row],[Option Image 5]]),0,IFERROR(IF(MATCH(1,--EXACT(Table1[[#This Row],[Option Image 5]],$CW:$CW),0),0,1),1))</f>
        <v>0</v>
      </c>
      <c r="BF36" s="46">
        <f>IF(AND(Table1[[#This Row],[No. of Options(2-6)]]&gt;5,ISBLANK(Table1[[#This Row],[Option Text 6]]),ISBLANK(Table1[[#This Row],[Option Image 6]])),1,0)</f>
        <v>0</v>
      </c>
      <c r="BG36" s="14">
        <f t="array" ref="BG36">IF(ISBLANK(Table1[[#This Row],[Option Image 6]]),0,IFERROR(IF(MATCH(1,--EXACT(Table1[[#This Row],[Option Image 6]],$CW:$CW),0),0,1),1))</f>
        <v>0</v>
      </c>
      <c r="BH36" s="46">
        <f>IF(ISBLANK(Table1[[#This Row],[Correct Option]]),1,0)</f>
        <v>0</v>
      </c>
      <c r="CW36" s="39" t="s">
        <v>214</v>
      </c>
    </row>
    <row r="37" spans="1:60 101:101" ht="47.25">
      <c r="A37" s="40">
        <v>2</v>
      </c>
      <c r="B37" s="28"/>
      <c r="C37" s="41"/>
      <c r="D37" s="31">
        <v>4</v>
      </c>
      <c r="E37" s="48" t="s">
        <v>215</v>
      </c>
      <c r="F37" s="42"/>
      <c r="G37" s="42"/>
      <c r="H37" s="42"/>
      <c r="I37" s="42"/>
      <c r="J37" s="42"/>
      <c r="K37" s="42"/>
      <c r="L37" s="42"/>
      <c r="M37" s="34" t="s">
        <v>216</v>
      </c>
      <c r="N37" s="43"/>
      <c r="O37" s="43"/>
      <c r="P37" s="43"/>
      <c r="Q37" s="43"/>
      <c r="R37" s="43" t="s">
        <v>217</v>
      </c>
      <c r="S37" s="43"/>
      <c r="T37" s="43"/>
      <c r="U37" s="43"/>
      <c r="V37" s="43"/>
      <c r="W37" s="34" t="s">
        <v>218</v>
      </c>
      <c r="X37" s="44"/>
      <c r="Y37" s="43"/>
      <c r="Z37" s="43"/>
      <c r="AA37" s="43"/>
      <c r="AB37" s="34" t="s">
        <v>219</v>
      </c>
      <c r="AC37" s="43"/>
      <c r="AD37" s="43"/>
      <c r="AE37" s="43"/>
      <c r="AF37" s="43"/>
      <c r="AG37" s="43"/>
      <c r="AH37" s="43"/>
      <c r="AI37" s="43"/>
      <c r="AJ37" s="43"/>
      <c r="AK37" s="43"/>
      <c r="AL37" s="43"/>
      <c r="AM37" s="43"/>
      <c r="AN37" s="43"/>
      <c r="AO37" s="43"/>
      <c r="AP37" s="43"/>
      <c r="AQ37" s="45">
        <v>1</v>
      </c>
      <c r="AR37" s="46">
        <f>IF(ISBLANK(Table1[[#This Row],[Difficulty Level (Low-1,Medium-2,High -3)]]),1,0)</f>
        <v>0</v>
      </c>
      <c r="AS37" s="46">
        <f>IF(ISBLANK(Table1[[#This Row],[No. of Options(2-6)]]),1,0)</f>
        <v>0</v>
      </c>
      <c r="AT37" s="46">
        <f>IF(AND(ISBLANK(Table1[[#This Row],[Item Text]]),ISBLANK(Table1[[#This Row],[Item Image]])),1,0)</f>
        <v>0</v>
      </c>
      <c r="AU37" s="46">
        <f t="array" ref="AU37">IF(ISBLANK(Table1[[#This Row],[Item Image]]),0,IFERROR(IF(MATCH(1,--EXACT(Table1[[#This Row],[Item Image]],$CW:$CW),0),0,1),1))</f>
        <v>0</v>
      </c>
      <c r="AV37" s="46">
        <f>IF(AND(ISBLANK(Table1[[#This Row],[Option Text 1]]),ISBLANK(Table1[[#This Row],[Option Image 1]])),1,0)</f>
        <v>0</v>
      </c>
      <c r="AW37" s="14">
        <f t="array" ref="AW37">IF(ISBLANK(Table1[[#This Row],[Option Image 1]]),0,IFERROR(IF(MATCH(1,--EXACT(Table1[[#This Row],[Option Image 1]],$CW:$CW),0),0,1),1))</f>
        <v>0</v>
      </c>
      <c r="AX37" s="46">
        <f>IF(AND(ISBLANK(Table1[[#This Row],[Option Text 2]]),ISBLANK(Table1[[#This Row],[Option Image 2]])),1,0)</f>
        <v>0</v>
      </c>
      <c r="AY37" s="14">
        <f t="array" ref="AY37">IF(ISBLANK(Table1[[#This Row],[Option Image 2]]),0,IFERROR(IF(MATCH(1,--EXACT(Table1[[#This Row],[Option Image 2]],$CW:$CW),0),0,1),1))</f>
        <v>0</v>
      </c>
      <c r="AZ37" s="46">
        <f>IF(AND(Table1[[#This Row],[No. of Options(2-6)]]&gt;2,ISBLANK(Table1[[#This Row],[Option Text 3]]),ISBLANK(Table1[[#This Row],[Option Image 3]])),1,0)</f>
        <v>0</v>
      </c>
      <c r="BA37" s="14">
        <f t="array" ref="BA37">IF(ISBLANK(Table1[[#This Row],[Option Image 3]]),0,IFERROR(IF(MATCH(1,--EXACT(Table1[[#This Row],[Option Image 3]],$CW:$CW),0),0,1),1))</f>
        <v>0</v>
      </c>
      <c r="BB37" s="46">
        <f>IF(AND(Table1[[#This Row],[No. of Options(2-6)]]&gt;3,ISBLANK(Table1[[#This Row],[Option Text 4]]),ISBLANK(Table1[[#This Row],[Option Image 4]])),1,0)</f>
        <v>0</v>
      </c>
      <c r="BC37" s="14">
        <f t="array" ref="BC37">IF(ISBLANK(Table1[[#This Row],[Option Image 4]]),0,IFERROR(IF(MATCH(1,--EXACT(Table1[[#This Row],[Option Image 4]],$CW:$CW),0),0,1),1))</f>
        <v>0</v>
      </c>
      <c r="BD37" s="46">
        <f>IF(AND(Table1[[#This Row],[No. of Options(2-6)]]&gt;4,ISBLANK(Table1[[#This Row],[Option Text 5]]),ISBLANK(Table1[[#This Row],[Option Image 5]])),1,0)</f>
        <v>0</v>
      </c>
      <c r="BE37" s="14">
        <f t="array" ref="BE37">IF(ISBLANK(Table1[[#This Row],[Option Image 5]]),0,IFERROR(IF(MATCH(1,--EXACT(Table1[[#This Row],[Option Image 5]],$CW:$CW),0),0,1),1))</f>
        <v>0</v>
      </c>
      <c r="BF37" s="46">
        <f>IF(AND(Table1[[#This Row],[No. of Options(2-6)]]&gt;5,ISBLANK(Table1[[#This Row],[Option Text 6]]),ISBLANK(Table1[[#This Row],[Option Image 6]])),1,0)</f>
        <v>0</v>
      </c>
      <c r="BG37" s="14">
        <f t="array" ref="BG37">IF(ISBLANK(Table1[[#This Row],[Option Image 6]]),0,IFERROR(IF(MATCH(1,--EXACT(Table1[[#This Row],[Option Image 6]],$CW:$CW),0),0,1),1))</f>
        <v>0</v>
      </c>
      <c r="BH37" s="46">
        <f>IF(ISBLANK(Table1[[#This Row],[Correct Option]]),1,0)</f>
        <v>0</v>
      </c>
      <c r="CW37" s="39" t="s">
        <v>220</v>
      </c>
    </row>
    <row r="38" spans="1:60 101:101" ht="31.5">
      <c r="A38" s="40">
        <v>1</v>
      </c>
      <c r="B38" s="28"/>
      <c r="C38" s="41"/>
      <c r="D38" s="31">
        <v>4</v>
      </c>
      <c r="E38" s="34" t="s">
        <v>221</v>
      </c>
      <c r="F38" s="42"/>
      <c r="G38" s="42"/>
      <c r="H38" s="42"/>
      <c r="I38" s="42"/>
      <c r="J38" s="42"/>
      <c r="K38" s="42"/>
      <c r="L38" s="42"/>
      <c r="M38" s="34">
        <v>1986</v>
      </c>
      <c r="N38" s="43"/>
      <c r="O38" s="43"/>
      <c r="P38" s="43"/>
      <c r="Q38" s="43"/>
      <c r="R38" s="34">
        <v>1974</v>
      </c>
      <c r="S38" s="43"/>
      <c r="T38" s="43"/>
      <c r="U38" s="43"/>
      <c r="V38" s="43"/>
      <c r="W38" s="43">
        <v>1994</v>
      </c>
      <c r="X38" s="44"/>
      <c r="Y38" s="43"/>
      <c r="Z38" s="43"/>
      <c r="AA38" s="43"/>
      <c r="AB38" s="43">
        <v>1972</v>
      </c>
      <c r="AC38" s="43"/>
      <c r="AD38" s="43"/>
      <c r="AE38" s="43"/>
      <c r="AF38" s="43"/>
      <c r="AG38" s="43"/>
      <c r="AH38" s="43"/>
      <c r="AI38" s="43"/>
      <c r="AJ38" s="43"/>
      <c r="AK38" s="43"/>
      <c r="AL38" s="43"/>
      <c r="AM38" s="43"/>
      <c r="AN38" s="43"/>
      <c r="AO38" s="43"/>
      <c r="AP38" s="43"/>
      <c r="AQ38" s="45">
        <v>4</v>
      </c>
      <c r="AR38" s="46">
        <f>IF(ISBLANK(Table1[[#This Row],[Difficulty Level (Low-1,Medium-2,High -3)]]),1,0)</f>
        <v>0</v>
      </c>
      <c r="AS38" s="46">
        <f>IF(ISBLANK(Table1[[#This Row],[No. of Options(2-6)]]),1,0)</f>
        <v>0</v>
      </c>
      <c r="AT38" s="46">
        <f>IF(AND(ISBLANK(Table1[[#This Row],[Item Text]]),ISBLANK(Table1[[#This Row],[Item Image]])),1,0)</f>
        <v>0</v>
      </c>
      <c r="AU38" s="46">
        <f t="array" ref="AU38">IF(ISBLANK(Table1[[#This Row],[Item Image]]),0,IFERROR(IF(MATCH(1,--EXACT(Table1[[#This Row],[Item Image]],$CW:$CW),0),0,1),1))</f>
        <v>0</v>
      </c>
      <c r="AV38" s="46">
        <f>IF(AND(ISBLANK(Table1[[#This Row],[Option Text 1]]),ISBLANK(Table1[[#This Row],[Option Image 1]])),1,0)</f>
        <v>0</v>
      </c>
      <c r="AW38" s="14">
        <f t="array" ref="AW38">IF(ISBLANK(Table1[[#This Row],[Option Image 1]]),0,IFERROR(IF(MATCH(1,--EXACT(Table1[[#This Row],[Option Image 1]],$CW:$CW),0),0,1),1))</f>
        <v>0</v>
      </c>
      <c r="AX38" s="46">
        <f>IF(AND(ISBLANK(Table1[[#This Row],[Option Text 2]]),ISBLANK(Table1[[#This Row],[Option Image 2]])),1,0)</f>
        <v>0</v>
      </c>
      <c r="AY38" s="14">
        <f t="array" ref="AY38">IF(ISBLANK(Table1[[#This Row],[Option Image 2]]),0,IFERROR(IF(MATCH(1,--EXACT(Table1[[#This Row],[Option Image 2]],$CW:$CW),0),0,1),1))</f>
        <v>0</v>
      </c>
      <c r="AZ38" s="46">
        <f>IF(AND(Table1[[#This Row],[No. of Options(2-6)]]&gt;2,ISBLANK(Table1[[#This Row],[Option Text 3]]),ISBLANK(Table1[[#This Row],[Option Image 3]])),1,0)</f>
        <v>0</v>
      </c>
      <c r="BA38" s="14">
        <f t="array" ref="BA38">IF(ISBLANK(Table1[[#This Row],[Option Image 3]]),0,IFERROR(IF(MATCH(1,--EXACT(Table1[[#This Row],[Option Image 3]],$CW:$CW),0),0,1),1))</f>
        <v>0</v>
      </c>
      <c r="BB38" s="46">
        <f>IF(AND(Table1[[#This Row],[No. of Options(2-6)]]&gt;3,ISBLANK(Table1[[#This Row],[Option Text 4]]),ISBLANK(Table1[[#This Row],[Option Image 4]])),1,0)</f>
        <v>0</v>
      </c>
      <c r="BC38" s="14">
        <f t="array" ref="BC38">IF(ISBLANK(Table1[[#This Row],[Option Image 4]]),0,IFERROR(IF(MATCH(1,--EXACT(Table1[[#This Row],[Option Image 4]],$CW:$CW),0),0,1),1))</f>
        <v>0</v>
      </c>
      <c r="BD38" s="46">
        <f>IF(AND(Table1[[#This Row],[No. of Options(2-6)]]&gt;4,ISBLANK(Table1[[#This Row],[Option Text 5]]),ISBLANK(Table1[[#This Row],[Option Image 5]])),1,0)</f>
        <v>0</v>
      </c>
      <c r="BE38" s="14">
        <f t="array" ref="BE38">IF(ISBLANK(Table1[[#This Row],[Option Image 5]]),0,IFERROR(IF(MATCH(1,--EXACT(Table1[[#This Row],[Option Image 5]],$CW:$CW),0),0,1),1))</f>
        <v>0</v>
      </c>
      <c r="BF38" s="46">
        <f>IF(AND(Table1[[#This Row],[No. of Options(2-6)]]&gt;5,ISBLANK(Table1[[#This Row],[Option Text 6]]),ISBLANK(Table1[[#This Row],[Option Image 6]])),1,0)</f>
        <v>0</v>
      </c>
      <c r="BG38" s="14">
        <f t="array" ref="BG38">IF(ISBLANK(Table1[[#This Row],[Option Image 6]]),0,IFERROR(IF(MATCH(1,--EXACT(Table1[[#This Row],[Option Image 6]],$CW:$CW),0),0,1),1))</f>
        <v>0</v>
      </c>
      <c r="BH38" s="46">
        <f>IF(ISBLANK(Table1[[#This Row],[Correct Option]]),1,0)</f>
        <v>0</v>
      </c>
      <c r="CW38" s="39" t="s">
        <v>222</v>
      </c>
    </row>
    <row r="39" spans="101:101" ht="15">
      <c r="CW39" s="39" t="s">
        <v>223</v>
      </c>
    </row>
    <row r="40" spans="101:101" ht="15">
      <c r="CW40" s="39" t="s">
        <v>224</v>
      </c>
    </row>
    <row r="41" spans="101:101" ht="15">
      <c r="CW41" s="39" t="s">
        <v>225</v>
      </c>
    </row>
    <row r="42" spans="101:101" ht="15">
      <c r="CW42" s="39" t="s">
        <v>226</v>
      </c>
    </row>
    <row r="43" spans="101:101" ht="15">
      <c r="CW43" s="39" t="s">
        <v>227</v>
      </c>
    </row>
    <row r="44" spans="101:101" ht="15">
      <c r="CW44" s="39" t="s">
        <v>228</v>
      </c>
    </row>
    <row r="45" spans="101:101" ht="15">
      <c r="CW45" s="39" t="s">
        <v>229</v>
      </c>
    </row>
    <row r="46" spans="101:101" ht="15">
      <c r="CW46" s="39" t="s">
        <v>230</v>
      </c>
    </row>
    <row r="47" spans="101:101" ht="15">
      <c r="CW47" s="39" t="s">
        <v>231</v>
      </c>
    </row>
    <row r="48" spans="101:101" ht="15">
      <c r="CW48" s="39" t="s">
        <v>232</v>
      </c>
    </row>
    <row r="49" spans="101:101" ht="15">
      <c r="CW49" s="39" t="s">
        <v>233</v>
      </c>
    </row>
    <row r="50" spans="101:101" ht="15">
      <c r="CW50" s="39" t="s">
        <v>234</v>
      </c>
    </row>
    <row r="51" spans="101:101" ht="15">
      <c r="CW51" s="39" t="s">
        <v>235</v>
      </c>
    </row>
    <row r="52" spans="101:101" ht="15">
      <c r="CW52" s="39" t="s">
        <v>236</v>
      </c>
    </row>
    <row r="53" spans="101:101" ht="15">
      <c r="CW53" s="39" t="s">
        <v>237</v>
      </c>
    </row>
    <row r="54" spans="101:101" ht="15">
      <c r="CW54" s="39" t="s">
        <v>238</v>
      </c>
    </row>
    <row r="55" spans="101:101" ht="15">
      <c r="CW55" s="39" t="s">
        <v>239</v>
      </c>
    </row>
    <row r="56" spans="101:101" ht="15">
      <c r="CW56" s="39" t="s">
        <v>240</v>
      </c>
    </row>
    <row r="57" spans="101:101" ht="15">
      <c r="CW57" s="39" t="s">
        <v>241</v>
      </c>
    </row>
    <row r="58" spans="101:101" ht="15">
      <c r="CW58" s="39" t="s">
        <v>242</v>
      </c>
    </row>
    <row r="59" spans="101:101" ht="15">
      <c r="CW59" s="39" t="s">
        <v>243</v>
      </c>
    </row>
    <row r="60" spans="101:101" ht="15">
      <c r="CW60" s="39" t="s">
        <v>244</v>
      </c>
    </row>
    <row r="61" spans="101:101" ht="15">
      <c r="CW61" s="39" t="s">
        <v>245</v>
      </c>
    </row>
    <row r="62" spans="101:101" ht="15">
      <c r="CW62" s="39" t="s">
        <v>246</v>
      </c>
    </row>
    <row r="63" spans="101:101" ht="15">
      <c r="CW63" s="39" t="s">
        <v>247</v>
      </c>
    </row>
    <row r="64" spans="101:101" ht="15">
      <c r="CW64" s="39" t="s">
        <v>248</v>
      </c>
    </row>
    <row r="65" spans="101:101" ht="15">
      <c r="CW65" s="39" t="s">
        <v>249</v>
      </c>
    </row>
    <row r="66" spans="101:101" ht="15">
      <c r="CW66" s="39" t="s">
        <v>250</v>
      </c>
    </row>
    <row r="67" spans="101:101" ht="15">
      <c r="CW67" s="39" t="s">
        <v>251</v>
      </c>
    </row>
    <row r="68" spans="101:101" ht="15">
      <c r="CW68" s="39" t="s">
        <v>252</v>
      </c>
    </row>
  </sheetData>
  <sheetProtection deleteRows="0" selectLockedCells="1" autoFilter="0" pivotTables="0"/>
  <mergeCells count="1">
    <mergeCell ref="A2:A14"/>
  </mergeCells>
  <conditionalFormatting sqref="E19:F19 N19:N38 R19:S21 F20:F38 S22 R23:S35 S36 R37:S38">
    <cfRule type="expression" priority="132" dxfId="62">
      <formula>IF(AND(ISBLANK(E19),ISBLANK(F19)),1,0)</formula>
    </cfRule>
  </conditionalFormatting>
  <conditionalFormatting sqref="F19:F38">
    <cfRule type="expression" priority="130" dxfId="62">
      <formula>IF(OR(AND(ISBLANK(E19),ISBLANK(F19)),AU19=1),1,IF(NOT(ISBLANK(F19)),IF(OR(RIGHT(F19,4)=".jpg",RIGHT(F19,5)=".jpeg",RIGHT(F19,4)=".png"),0,1),0))</formula>
    </cfRule>
  </conditionalFormatting>
  <conditionalFormatting sqref="AQ19:AQ38">
    <cfRule type="expression" priority="79" dxfId="62">
      <formula>OR(ISBLANK(AQ19),AQ19&lt;1,AQ19&gt;D19)</formula>
    </cfRule>
  </conditionalFormatting>
  <conditionalFormatting sqref="D19:D38">
    <cfRule type="expression" priority="78" dxfId="62">
      <formula>ISBLANK(D19)</formula>
    </cfRule>
  </conditionalFormatting>
  <conditionalFormatting sqref="A19:A38">
    <cfRule type="expression" priority="77" dxfId="62">
      <formula>ISBLANK(A19)</formula>
    </cfRule>
  </conditionalFormatting>
  <conditionalFormatting sqref="N19:N38">
    <cfRule type="expression" priority="11" dxfId="62">
      <formula>IF(OR(AND(ISBLANK(M19),ISBLANK(N19)),AW19=1),1,IF(NOT(ISBLANK(N19)),IF(OR(RIGHT(N19,4)=".jpg",RIGHT(N19,5)=".jpeg",RIGHT(N19,4)=".png"),0,1),0))</formula>
    </cfRule>
  </conditionalFormatting>
  <conditionalFormatting sqref="X19 W20:X20 X21:X38">
    <cfRule type="expression" priority="8" dxfId="62">
      <formula>IF(AND(D19&gt;2,ISBLANK(W19),ISBLANK(X19)),1,0)</formula>
    </cfRule>
  </conditionalFormatting>
  <conditionalFormatting sqref="AC19 AB20:AC20 AC21:AC38">
    <cfRule type="expression" priority="6" dxfId="62">
      <formula>IF(AND(D19&gt;3,ISBLANK(AB19),ISBLANK(AC19)),1,0)</formula>
    </cfRule>
  </conditionalFormatting>
  <conditionalFormatting sqref="AG19:AH38">
    <cfRule type="expression" priority="4" dxfId="62">
      <formula>IF(AND(D19&gt;4,ISBLANK(AG19),ISBLANK(AH19)),1,0)</formula>
    </cfRule>
  </conditionalFormatting>
  <conditionalFormatting sqref="AH19:AH38">
    <cfRule type="expression" priority="3" dxfId="62">
      <formula>IF(OR(AND(D19&gt;4,ISBLANK(AG19),ISBLANK(AH19)),BE19=1),1,IF(NOT(ISBLANK(AH19)),IF(OR(RIGHT(AH19,4)=".jpg",RIGHT(AH19,5)=".jpeg",RIGHT(AH19,4)=".png"),0,1),0))</formula>
    </cfRule>
  </conditionalFormatting>
  <conditionalFormatting sqref="AL19:AM38">
    <cfRule type="expression" priority="2" dxfId="62">
      <formula>IF(AND(D19&gt;5,ISBLANK(AL19),ISBLANK(AM19)),1,0)</formula>
    </cfRule>
  </conditionalFormatting>
  <conditionalFormatting sqref="AM19:AM38">
    <cfRule type="expression" priority="1" dxfId="62">
      <formula>IF(OR(AND(D19&gt;5,ISBLANK(AL19),ISBLANK(AM19)),BG19=1),1,IF(NOT(ISBLANK(AM19)),IF(OR(RIGHT(AM19,4)=".jpg",RIGHT(AM19,5)=".jpeg",RIGHT(AM19,4)=".png"),0,1),0))</formula>
    </cfRule>
  </conditionalFormatting>
  <conditionalFormatting sqref="S19:S38">
    <cfRule type="expression" priority="135" dxfId="62">
      <formula>IF(OR(AND(ISBLANK(#REF!),ISBLANK(S19)),AY19=1),1,IF(NOT(ISBLANK(S19)),IF(OR(RIGHT(S19,4)=".jpg",RIGHT(S19,5)=".jpeg",RIGHT(S19,4)=".png"),0,1),0))</formula>
    </cfRule>
  </conditionalFormatting>
  <conditionalFormatting sqref="X19:X38">
    <cfRule type="expression" priority="139" dxfId="62">
      <formula>IF(OR(AND(D19&gt;2,ISBLANK(#REF!),ISBLANK(X19)),BA19=1),1,IF(NOT(ISBLANK(X19)),IF(OR(RIGHT(X19,4)=".jpg",RIGHT(X19,5)=".jpeg",RIGHT(X19,4)=".png"),0,1),0))</formula>
    </cfRule>
  </conditionalFormatting>
  <conditionalFormatting sqref="AC19:AC38">
    <cfRule type="expression" priority="144" dxfId="62">
      <formula>IF(OR(AND(D19&gt;3,ISBLANK(#REF!),ISBLANK(AC19)),BC19=1),1,IF(NOT(ISBLANK(AC19)),IF(OR(RIGHT(AC19,4)=".jpg",RIGHT(AC19,5)=".jpeg",RIGHT(AC19,4)=".png"),0,1),0))</formula>
    </cfRule>
  </conditionalFormatting>
  <dataValidations count="12">
    <dataValidation type="whole" allowBlank="1" showInputMessage="1" showErrorMessage="1" promptTitle="Difficulty Level" prompt="Kindly enter value 1 for Low, 2 for Medium, and 3 for High difficulty level question." errorTitle="Incorrect Value" error="Please enter value 1, 2, or 3 only." sqref="A19:A38">
      <formula1>1</formula1>
      <formula2>3</formula2>
    </dataValidation>
    <dataValidation type="whole" allowBlank="1" showInputMessage="1" showErrorMessage="1" promptTitle="No. of Options" prompt="Kindly enter minumum of 2 and maximum of 6 options." errorTitle="Incorrect Value" error="Please enter value 2 to 6 only." sqref="D19:D38">
      <formula1>2</formula1>
      <formula2>6</formula2>
    </dataValidation>
    <dataValidation type="custom" allowBlank="1" showInputMessage="1" showErrorMessage="1" error="User has restricted entry to this cell." sqref="CV1 AR19:BH38">
      <formula1>""</formula1>
    </dataValidation>
    <dataValidation type="custom" allowBlank="1" showErrorMessage="1" errorTitle="Invalid Value" error="The no. of options for this questions do not match this entry. Please check." sqref="AB19:AB21 AB23:AB35">
      <formula1>D19&gt;3</formula1>
    </dataValidation>
    <dataValidation type="custom" allowBlank="1" showErrorMessage="1" errorTitle="Invalid Value" error="The no. of options for this questions do not match this entry. Please check." sqref="W19:W21 W23:W35">
      <formula1>D19&gt;2</formula1>
    </dataValidation>
    <dataValidation type="whole" allowBlank="1" showInputMessage="1" showErrorMessage="1" promptTitle="Correct Option" prompt="Kindly enter correct option in numberic value between 1 and the no. of options entered." errorTitle="Invalid Value" error="Correct option should be a whole no. within the no. of options entered. Please check." sqref="AQ19:AQ38">
      <formula1>1</formula1>
      <formula2>D19</formula2>
    </dataValidation>
    <dataValidation type="custom" allowBlank="1" showErrorMessage="1" errorTitle="Invalid Value" error="The no. of options for this questions do not match this entry. Please check." sqref="AL19:AL38">
      <formula1>D19&gt;5</formula1>
    </dataValidation>
    <dataValidation type="custom" allowBlank="1" showErrorMessage="1" errorTitle="Invalid Value" error="The no. of options for this questions do not match this entry. Please check." sqref="AM19:AM38">
      <formula1>D19&gt;5</formula1>
    </dataValidation>
    <dataValidation type="custom" allowBlank="1" showErrorMessage="1" errorTitle="Invalid Value" error="The no. of options for this questions do not match this entry. Please check." sqref="AH19:AH38">
      <formula1>D19&gt;4</formula1>
    </dataValidation>
    <dataValidation type="custom" allowBlank="1" showErrorMessage="1" errorTitle="Invalid Value" error="The no. of options for this questions do not match this entry. Please check." sqref="AG19:AG38">
      <formula1>D19&gt;4</formula1>
    </dataValidation>
    <dataValidation type="custom" allowBlank="1" showErrorMessage="1" errorTitle="Invalid Value" error="The no. of options for this questions do not match this entry. Please check." sqref="AC19:AC38">
      <formula1>D19&gt;3</formula1>
    </dataValidation>
    <dataValidation type="custom" allowBlank="1" showErrorMessage="1" errorTitle="Invalid Value" error="The no. of options for this questions do not match this entry. Please check." sqref="X19:X38">
      <formula1>D19&gt;2</formula1>
    </dataValidation>
  </dataValidations>
  <pageMargins left="0.7" right="0.7" top="0.75" bottom="0.75" header="0.3" footer="0.3"/>
  <pageSetup orientation="portrait" paperSize="9"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2</vt:i4>
      </vt:variant>
    </vt:vector>
  </HeadingPairs>
  <TitlesOfParts>
    <vt:vector size="2" baseType="lpstr">
      <vt:lpstr>Environment Law Descriptive</vt:lpstr>
      <vt:lpstr>Environment Law MCQ</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KESLAW</cp:lastModifiedBy>
  <dcterms:created xsi:type="dcterms:W3CDTF">2020-12-19T12:44:28Z</dcterms:created>
  <dcterms:modified xsi:type="dcterms:W3CDTF">2022-04-28T18:36:54Z</dcterms:modified>
  <cp:category/>
</cp:coreProperties>
</file>