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7" rupBuild="4505"/>
  <workbookPr/>
  <bookViews>
    <workbookView xWindow="-105" yWindow="-105" windowWidth="20730" windowHeight="11760" activeTab="0"/>
  </bookViews>
  <sheets>
    <sheet name="EW New Item" sheetId="1" r:id="rId3"/>
    <sheet name="MCSC New Item" sheetId="2" r:id="rId4"/>
  </sheets>
  <definedNames/>
  <calcPr calcId="124519"/>
</workbook>
</file>

<file path=xl/calcChain.xml><?xml version="1.0" encoding="utf-8"?>
<calcChain xmlns="http://schemas.openxmlformats.org/spreadsheetml/2006/main">
  <c r="BH39" i="2" l="1"/>
</calcChain>
</file>

<file path=xl/sharedStrings.xml><?xml version="1.0" encoding="utf-8"?>
<sst xmlns="http://schemas.openxmlformats.org/spreadsheetml/2006/main" count="1092" uniqueCount="1070">
  <si>
    <t>Essay Writing QUESTION ITEM TEMPLATE</t>
  </si>
  <si>
    <t>Instructions</t>
  </si>
  <si>
    <t xml:space="preserve">1.  Column with red header indicates mandatory fields. </t>
  </si>
  <si>
    <t xml:space="preserve">2.  Item Text and Item Image both should not be empty.Fill at least one column details. </t>
  </si>
  <si>
    <t>3.  Fill Difficulty Level number.</t>
  </si>
  <si>
    <t xml:space="preserve">4.  Fill Expiry Date in (dd/mm/yyyy) format. </t>
  </si>
  <si>
    <t>5.  For all image columns write the respective image name in the column(for eg. sample.jpg) and keep the same image in given  _SupportedImages folder.</t>
  </si>
  <si>
    <t xml:space="preserve">Input Language </t>
  </si>
  <si>
    <t>English</t>
  </si>
  <si>
    <t>Item Bank ID</t>
  </si>
  <si>
    <t>Item Bank Name</t>
  </si>
  <si>
    <t>Law Examination December 2020//...//ATKT EXAM/Demo long answer</t>
  </si>
  <si>
    <t>Difficulty Level (Low-1,Medium-2,High -3)</t>
  </si>
  <si>
    <t>Author</t>
  </si>
  <si>
    <t>Expiry Date (dd/mm/yyyy)</t>
  </si>
  <si>
    <t>Item Text</t>
  </si>
  <si>
    <t>Item Image</t>
  </si>
  <si>
    <t>Backward Linkage</t>
  </si>
  <si>
    <t>Forward Linkage</t>
  </si>
  <si>
    <t>Reference</t>
  </si>
  <si>
    <t>Feedback Correct</t>
  </si>
  <si>
    <t>Feedback Incorrect</t>
  </si>
  <si>
    <t>Enlist any three duties of bailor.</t>
  </si>
  <si>
    <t>Explain any three duties of the agent.</t>
  </si>
  <si>
    <t>Define partnership and explain its  essentials in brief.</t>
  </si>
  <si>
    <t>Define plegdge and write in brief about its features.</t>
  </si>
  <si>
    <t>Write a brief note on doctrine of 'holding out'.</t>
  </si>
  <si>
    <t>Who is an unpaid seller? What are the rights available to him?</t>
  </si>
  <si>
    <t>Explain with the help of examples conditions and warranties under the Sale of Goods Act.</t>
  </si>
  <si>
    <t>Mention any three differences between contract of indemnity and guarantee</t>
  </si>
  <si>
    <t>Write a brief note on ostensible authority.</t>
  </si>
  <si>
    <t>What are the modes of dissolution of Firm.</t>
  </si>
  <si>
    <t>MULTIPLE CHOICE SINGLE CORRECT ITEM TEMPLATE</t>
  </si>
  <si>
    <t>Basics of stock investing.pdf</t>
  </si>
  <si>
    <t>0001018720003802809_07142020_08032020.PDF</t>
  </si>
  <si>
    <t xml:space="preserve">3.  No of option specified in No of Options(2-6) column should match with no of filled option details  </t>
  </si>
  <si>
    <t>0003.jpg</t>
  </si>
  <si>
    <t xml:space="preserve">4.  Option text and Option Image both should not be empty .Fill at least one column details. </t>
  </si>
  <si>
    <t>032_Advocates Act and Professional Ethics (200-211).pdf</t>
  </si>
  <si>
    <t>5.  Fill Difficulty Level number.</t>
  </si>
  <si>
    <t>09_chapter 4 (1).pdf</t>
  </si>
  <si>
    <t xml:space="preserve">6.  Fill Expiry Date in (dd/mm/yyyy) format. </t>
  </si>
  <si>
    <t>09_chapter 4 (2).pdf</t>
  </si>
  <si>
    <t>7.  For all image columns write the respective image name in the column(for eg. sample.jpg) and keep the same image in given  _SupportedImages folder.</t>
  </si>
  <si>
    <t>09_chapter 4.pdf</t>
  </si>
  <si>
    <t>8.  use **text** for bold text.</t>
  </si>
  <si>
    <t>1% Mar 20.xlsx</t>
  </si>
  <si>
    <t>9.  use *text* for italic text.</t>
  </si>
  <si>
    <t>1. SRJIS INNER COVER newww (1).doc</t>
  </si>
  <si>
    <t>10.  use ++text++ for underline text.if underline text to be used in very first word then use '++text++.</t>
  </si>
  <si>
    <t>1. SRJIS INNER COVER newww.doc</t>
  </si>
  <si>
    <t>11.  use ~~text~~ for put a line through text.</t>
  </si>
  <si>
    <t>1.Shri Jayantilal H Patel Law College Bhogilal Fadia Rd, Kamala Nagar, Bhagat Colony, Kandivali West, Mumbai 1.docx</t>
  </si>
  <si>
    <t>12.  use ~text~ for subscript text.</t>
  </si>
  <si>
    <t>10_steps_to_getting_started_with_photoshop.zip</t>
  </si>
  <si>
    <t>13.  use ^text^ for superscript text.</t>
  </si>
  <si>
    <t>114732_TCS_Postal_Ballot_Notice.pdf</t>
  </si>
  <si>
    <t>1200066157409_MWPA declaration.pdf</t>
  </si>
  <si>
    <t>145494-Article Text-384749-1-10-20161009.pdf</t>
  </si>
  <si>
    <t>Law Examination December 2020//...//Subject Name</t>
  </si>
  <si>
    <t>1577519126771fwrxR1Yl3456BI0D.pdf</t>
  </si>
  <si>
    <t>No. of Options(2-6)</t>
  </si>
  <si>
    <t>Option Text 1</t>
  </si>
  <si>
    <t>Option Image 1</t>
  </si>
  <si>
    <t>Reference for Option 1</t>
  </si>
  <si>
    <t>Justification for Option 1</t>
  </si>
  <si>
    <t>Justification Image for Option 1</t>
  </si>
  <si>
    <t>Option Text 2</t>
  </si>
  <si>
    <t>Option Image 2</t>
  </si>
  <si>
    <t>Reference for Option 2</t>
  </si>
  <si>
    <t>Justification for Option 2</t>
  </si>
  <si>
    <t>Justification Image for Option 2</t>
  </si>
  <si>
    <t>Option Text 3</t>
  </si>
  <si>
    <t>Option Image 3</t>
  </si>
  <si>
    <t>Reference for Option 3</t>
  </si>
  <si>
    <t>Justification for Option 3</t>
  </si>
  <si>
    <t>Justification Image for Option 3</t>
  </si>
  <si>
    <t>Option Text 4</t>
  </si>
  <si>
    <t>Option Image 4</t>
  </si>
  <si>
    <t>Reference for Option 4</t>
  </si>
  <si>
    <t>Justification for Option 4</t>
  </si>
  <si>
    <t>Justification Image for Option 4</t>
  </si>
  <si>
    <t>Option Text 5</t>
  </si>
  <si>
    <t>Option Image 5</t>
  </si>
  <si>
    <t>Reference for Option 5</t>
  </si>
  <si>
    <t>Justification for Option 5</t>
  </si>
  <si>
    <t>Justification Image for Option 5</t>
  </si>
  <si>
    <t>Option Text 6</t>
  </si>
  <si>
    <t>Option Image 6</t>
  </si>
  <si>
    <t>Reference for Option 6</t>
  </si>
  <si>
    <t>Justification for Option 6</t>
  </si>
  <si>
    <t>Justification Image for Option 6</t>
  </si>
  <si>
    <t>Correct Option</t>
  </si>
  <si>
    <t>DifficultyCheck</t>
  </si>
  <si>
    <t>Option Check</t>
  </si>
  <si>
    <t>Question Blank Check</t>
  </si>
  <si>
    <t>Question Image Check</t>
  </si>
  <si>
    <t>Check Option1</t>
  </si>
  <si>
    <t>Image Check Option1</t>
  </si>
  <si>
    <t>Check Option2</t>
  </si>
  <si>
    <t>Image Check Option2</t>
  </si>
  <si>
    <t>Check Option3</t>
  </si>
  <si>
    <t>Image Check Option3</t>
  </si>
  <si>
    <t>Check Option4</t>
  </si>
  <si>
    <t>Image Check Option4</t>
  </si>
  <si>
    <t>Check Option5</t>
  </si>
  <si>
    <t>Image Check Option5</t>
  </si>
  <si>
    <t>Check Option6</t>
  </si>
  <si>
    <t>Image Check Option6</t>
  </si>
  <si>
    <t>Correct Option Check</t>
  </si>
  <si>
    <t>16014301XXXXXX23.pdf</t>
  </si>
  <si>
    <t xml:space="preserve">Goods as defined under Sale of Goods Act , 1930 does not include </t>
  </si>
  <si>
    <t>stock</t>
  </si>
  <si>
    <t xml:space="preserve">shares </t>
  </si>
  <si>
    <t xml:space="preserve">growing crops </t>
  </si>
  <si>
    <t>actionable claims</t>
  </si>
  <si>
    <t>16075782724739bLpsnNYXVj81L0L.pdf</t>
  </si>
  <si>
    <t xml:space="preserve">Under Sale of Goods ,Act 1930,when delivery is delayed through the fault of the buyer or the seller, the goods are </t>
  </si>
  <si>
    <t xml:space="preserve">at the risk of buyer </t>
  </si>
  <si>
    <t>at the risk of seller</t>
  </si>
  <si>
    <t>Carrier</t>
  </si>
  <si>
    <t>at the risk of party who commits such default</t>
  </si>
  <si>
    <t>1607578287027MtMGhnSrFgkrlU0G.pdf</t>
  </si>
  <si>
    <t>B contracts to build a ship for C for a given sum, to be paid by installments as the work reaches certain stages. A becomes surety to C for B’s due performance of the contract. C, without the knowledge of A, prepays to B the last two installments. What is the impact of this on surety?</t>
  </si>
  <si>
    <t>Surety stands discharged</t>
  </si>
  <si>
    <t>Surety’s liability doesn’t change</t>
  </si>
  <si>
    <t>Surety’s liability changes to the extent of two installments</t>
  </si>
  <si>
    <t>Surety can negotiate with the creditor</t>
  </si>
  <si>
    <t>1607578302378lgZSiHnXgAWNSg2P.pdf</t>
  </si>
  <si>
    <t>Risk prima facie passes with property means-</t>
  </si>
  <si>
    <t xml:space="preserve">risk is with the seller </t>
  </si>
  <si>
    <t xml:space="preserve">risk is with the buyer </t>
  </si>
  <si>
    <r>
      <rPr>
        <sz val="12"/>
        <color rgb="FF000000"/>
        <rFont val="Calibri"/>
        <family val="2"/>
        <scheme val="minor"/>
      </rPr>
      <t>ownership and risk generally go together</t>
    </r>
    <r>
      <rPr>
        <b/>
        <sz val="12"/>
        <color rgb="FF000000"/>
        <rFont val="Calibri"/>
        <family val="2"/>
        <scheme val="minor"/>
      </rPr>
      <t xml:space="preserve"> </t>
    </r>
  </si>
  <si>
    <t xml:space="preserve">ownership and risk don’t go together </t>
  </si>
  <si>
    <t>16818IndianPartnershipact.pdf</t>
  </si>
  <si>
    <t>When the buyer chooses to treat a breach of a condition as a breach of warranty, then the buyer may:</t>
  </si>
  <si>
    <t>Repudiate the contract</t>
  </si>
  <si>
    <t>Reject the goods</t>
  </si>
  <si>
    <t>Ask for indemnification</t>
  </si>
  <si>
    <r>
      <rPr>
        <sz val="12"/>
        <color rgb="FF000000"/>
        <rFont val="Calibri"/>
        <family val="2"/>
        <scheme val="minor"/>
      </rPr>
      <t>set up against the seller the breach of warranty in diminution or extinction of</t>
    </r>
    <r>
      <rPr>
        <b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the price or can sue the seller for damages</t>
    </r>
  </si>
  <si>
    <t>19044922938_AUFxxxxx3R_A1.pdf</t>
  </si>
  <si>
    <t>If the bailee mixes the goods of the bailor with his own goods, without the consent of the bailor</t>
  </si>
  <si>
    <t>The bailee is liable to pay the expenses for separation of goods and damages</t>
  </si>
  <si>
    <t>The bailee is not liable</t>
  </si>
  <si>
    <t>Not liable for compensation</t>
  </si>
  <si>
    <t>None of these</t>
  </si>
  <si>
    <t>1_CONTRACT_.pdf</t>
  </si>
  <si>
    <t>In a Pledge, the ownership in goods</t>
  </si>
  <si>
    <t>Transferred to the pawnee</t>
  </si>
  <si>
    <t>Cannot be transferred to the pawnee</t>
  </si>
  <si>
    <t xml:space="preserve">Continues in the pawnor </t>
  </si>
  <si>
    <t>None of the above</t>
  </si>
  <si>
    <t>2-4-32-386.pdf</t>
  </si>
  <si>
    <t>Definition of partnership under section 4 of the Partnership Act, 1932 is</t>
  </si>
  <si>
    <t>relation which subsists between persons carrying on a business in common with a view to profit</t>
  </si>
  <si>
    <t>relation which subsists between persons who have agreed to combine their property, labour or skill in some business, and to share the profits thereof between them</t>
  </si>
  <si>
    <t>relation between persons who have agreed to share the profit of business carried on by all or any one of them acting for all.</t>
  </si>
  <si>
    <t>All is correct</t>
  </si>
  <si>
    <t>2-5-26-273.pdf</t>
  </si>
  <si>
    <t>Which is incorrect regarding Implied authority of a partner</t>
  </si>
  <si>
    <t>he can compromise suits or behalf of firm</t>
  </si>
  <si>
    <t>he can transfer immovable properties of firm</t>
  </si>
  <si>
    <t>he can enter into partnership on behalf of the firm</t>
  </si>
  <si>
    <r>
      <rPr>
        <sz val="12"/>
        <color rgb="FF000000"/>
        <rFont val="Calibri"/>
        <family val="2"/>
        <scheme val="minor"/>
      </rPr>
      <t>all of the above</t>
    </r>
  </si>
  <si>
    <t>2.Shri Jayantilal H Patel Law College Bhogilal Fadia Rd, Kamala Nagar, Bhagat Colony, Kandivali West, Mumbai 2.docx</t>
  </si>
  <si>
    <t>If the goods are lent free to the bailee for his use it is known as ----</t>
  </si>
  <si>
    <t>Commodation</t>
  </si>
  <si>
    <t xml:space="preserve">Gratuitous Bailment </t>
  </si>
  <si>
    <t>Non-Gratuitous Bailment</t>
  </si>
  <si>
    <t>Deposition</t>
  </si>
  <si>
    <t>22953.pdf</t>
  </si>
  <si>
    <t>Where under a contract of sale, the property in the goods has passed to the buyer and the buyer wrongfully neglects or refuses to pay for the goods, the seller may:</t>
  </si>
  <si>
    <t>Sue the buyer for damages of non-acceptance</t>
  </si>
  <si>
    <t>Sue the buyer for compensation</t>
  </si>
  <si>
    <t>Sue the buyer for the price of goods</t>
  </si>
  <si>
    <t>271549117565125.pdf</t>
  </si>
  <si>
    <r>
      <rPr>
        <sz val="12"/>
        <color rgb="FF000000"/>
        <rFont val="Calibri"/>
        <family val="2"/>
        <scheme val="minor"/>
      </rPr>
      <t>“A”  who was looking for a job, gets a offer letter form X which states that “A” is appointed as a cashier however he needs to give a guarantee by someone. B his close friend agrees to give guarantee for the same.  The guarantee by  B is called as _______</t>
    </r>
  </si>
  <si>
    <t>Guarantee in series</t>
  </si>
  <si>
    <t>Specific guarantee</t>
  </si>
  <si>
    <t>Continuing guarantee</t>
  </si>
  <si>
    <t>Indemnity</t>
  </si>
  <si>
    <t>3 Hour Review ISO 22301.pdfL.pdf</t>
  </si>
  <si>
    <t>The surety’s  liability is ___________________  the Principal Debtor</t>
  </si>
  <si>
    <t>Decided by</t>
  </si>
  <si>
    <t xml:space="preserve">Coextensive with </t>
  </si>
  <si>
    <t xml:space="preserve">Same as </t>
  </si>
  <si>
    <t xml:space="preserve">Less than </t>
  </si>
  <si>
    <t>3.Shri Jayantilal H Patel Law College Bhogilal Fadia Rd, Kamala Nagar, Bhagat Colony, Kandivali West, Mumbai 3.docx</t>
  </si>
  <si>
    <t>Which of the following is permissible for an outgoing partner according to the Indian Partnership Act?</t>
  </si>
  <si>
    <t>He may carry on the business  with that of the competing firm</t>
  </si>
  <si>
    <t>He can use the same  firm-name,</t>
  </si>
  <si>
    <t xml:space="preserve">He can represent himself as carrying on the business of the firm, or </t>
  </si>
  <si>
    <t>He can  solicit the custom of persons who were dealing with the firm before he ceased to be a partner</t>
  </si>
  <si>
    <t>4.Shri Jayantilal H Patel Law College Bhogilal Fadia Rd, Kamala Nagar, Bhagat Colony, Kandivali West, Mumbai 4 (1).docx</t>
  </si>
  <si>
    <t>What is partners liability in case dissolution of firm</t>
  </si>
  <si>
    <t>Partners are not liable to any third party but are liable to other partners</t>
  </si>
  <si>
    <t>the partners continue to be liable as such to third parties for any act done by any of them which would have been an act of the firm</t>
  </si>
  <si>
    <t>the partners continue to be liable, until public notice is given of the dissolution</t>
  </si>
  <si>
    <t>the partners continue to be liable till the final settlement of accounts</t>
  </si>
  <si>
    <t>4.Shri Jayantilal H Patel Law College Bhogilal Fadia Rd, Kamala Nagar, Bhagat Colony, Kandivali West, Mumbai 4 (2).docx</t>
  </si>
  <si>
    <t>In the Contract of Sale, there is an implied warranty that:</t>
  </si>
  <si>
    <t>Seller has a right to sell the goods</t>
  </si>
  <si>
    <t>The buyer has the right to have and enjoy the quiet possession of goods only.</t>
  </si>
  <si>
    <t>The goods shall be free from any charge or encumbrance</t>
  </si>
  <si>
    <t>The buyer has the right to have and enjoy the quiet possession of goods and that the goods shall be free from any charge or encumbrance</t>
  </si>
  <si>
    <t>4.Shri Jayantilal H Patel Law College Bhogilal Fadia Rd, Kamala Nagar, Bhagat Colony, Kandivali West, Mumbai 4 (3).docx</t>
  </si>
  <si>
    <t>When the price is not determined in the contract or agreed between the parties, the buyer shall pay the seller:</t>
  </si>
  <si>
    <t>a fair price</t>
  </si>
  <si>
    <t>a reasonable price</t>
  </si>
  <si>
    <t>market price</t>
  </si>
  <si>
    <t>average price</t>
  </si>
  <si>
    <t>4.Shri Jayantilal H Patel Law College Bhogilal Fadia Rd, Kamala Nagar, Bhagat Colony, Kandivali West, Mumbai 4.docx</t>
  </si>
  <si>
    <t>For the transfer of property in the goods  which of the following rule is important</t>
  </si>
  <si>
    <t>Delivery of Goods</t>
  </si>
  <si>
    <t>payment of price</t>
  </si>
  <si>
    <t>Goods must be ascertained</t>
  </si>
  <si>
    <t>Goods must be ascertained and in a deliverable state</t>
  </si>
  <si>
    <t>42622.4634388194Mainbody1.doc</t>
  </si>
  <si>
    <t xml:space="preserve">The relationship of partnership arises out of </t>
  </si>
  <si>
    <t xml:space="preserve">An agreement </t>
  </si>
  <si>
    <t xml:space="preserve">Statute </t>
  </si>
  <si>
    <t xml:space="preserve">Operation of law </t>
  </si>
  <si>
    <t>Both an agreement and statute</t>
  </si>
  <si>
    <t>4dec_Bankrupcy.xlsx</t>
  </si>
  <si>
    <t xml:space="preserve"> In a Contract for Sale of goods by sample and description, it is necessary that:</t>
  </si>
  <si>
    <t>The bulk of goods shall correspond with the sample as well as description</t>
  </si>
  <si>
    <t>The bulk of goods shall correspond with sample while it is not necessary that the bulk of goods shall correspond with the description</t>
  </si>
  <si>
    <t>The bulk of goods shall correspondent with the description and it is not necessary that the bulk of goods correspond with the sample</t>
  </si>
  <si>
    <t>Variation of the bulk of goods with the sample and description of goods is only to be treated as a breach of warranty</t>
  </si>
  <si>
    <t>4dec_Criminology.xlsx</t>
  </si>
  <si>
    <t>Under Indian Partnership Act,1932 , if on attaining majority, minor elects to become partner then he becomes personally liable to third parties  for all acts of the firm done from</t>
  </si>
  <si>
    <t>the date he was  admitted to the  benefits of the partnership</t>
  </si>
  <si>
    <t>the date of majority</t>
  </si>
  <si>
    <t xml:space="preserve"> the date decided by the partners themselves</t>
  </si>
  <si>
    <t xml:space="preserve">the date of exercising option. </t>
  </si>
  <si>
    <t>4_Chapter_Four.ppt</t>
  </si>
  <si>
    <t>5522XXXXXXXXXX02_14-01-2020.PDF</t>
  </si>
  <si>
    <t>56312085.doc</t>
  </si>
  <si>
    <t>5_6210715562637525351.pdf</t>
  </si>
  <si>
    <t>5_6212830881275445628.pdf</t>
  </si>
  <si>
    <t>5_6212830881275445638.sav</t>
  </si>
  <si>
    <t>5_6212830881275445639.sav</t>
  </si>
  <si>
    <t>5_6212830881275445650.pdf</t>
  </si>
  <si>
    <t>5_6215082681089130719.pdf</t>
  </si>
  <si>
    <t>5_6219925789291315622.pdf</t>
  </si>
  <si>
    <t>5_6219925789291315623.pdf</t>
  </si>
  <si>
    <t>5_6219925789291315624.pdf</t>
  </si>
  <si>
    <t>5_6219925789291315640.pdf</t>
  </si>
  <si>
    <t>6+Tips+to+Make+Your+Clouds+Dramatic.pdf</t>
  </si>
  <si>
    <t>6471.pdf</t>
  </si>
  <si>
    <t>7248697_UGC-Advisory---Permission-to-work-from-home-in-view-of-COVID-19.pdf</t>
  </si>
  <si>
    <t>8702ef94d853d0bab9b0254fad537f44.jpg</t>
  </si>
  <si>
    <t>8950176246.pdf</t>
  </si>
  <si>
    <t>8EFAC7FF-D4AD-4A5F-9CCA-18CE7D625616.png</t>
  </si>
  <si>
    <t>AA- SHWETA LIB.docx</t>
  </si>
  <si>
    <t>AA-viral-llm.docx</t>
  </si>
  <si>
    <t>ABSENTIA-PRESENTING.docx</t>
  </si>
  <si>
    <t>Academic Audit Manual for Mentee Colleges.docx</t>
  </si>
  <si>
    <t>Academic Audit Manual vaijayanti result.doc</t>
  </si>
  <si>
    <t>ACFrOgBS08kUGnJBOw5E0hPp0LUP-k0w2txemf3I6pYwK5roBpH6ipFjHQduI53o9kZ-L3-GmdykYoHjOIZKuQlXYhIxpbPjsiVgzB9AQCbSZVOMJGiqGDUQD-0lTHn1rpsTB1EOlFpgup3lv1CC.pdf</t>
  </si>
  <si>
    <t>ACFrOgCtArNw99mhpZmG98gvV1XyNqvklpUVM9TjHRk5k8Vrh88g6SAtDAPxZOfcE8COZTGR7zBfaUZvujMOB2PjWUlGqh8RyL01nVXoE6MnLopGk97v6Q2yKSgmyKGCMwJdJ9D6v0qLW9fmRR4c.pdf</t>
  </si>
  <si>
    <t>AD LEX Result SCORE SHEET.docx</t>
  </si>
  <si>
    <t>aditya dada.zip</t>
  </si>
  <si>
    <t>Aditya Mujumdar_Diet Plan_0.pdf</t>
  </si>
  <si>
    <t>Aditya Mujumdar_Workout Plan_1.pdf</t>
  </si>
  <si>
    <t>adityamujumdar1_gmail.com.pdf</t>
  </si>
  <si>
    <t>Admin Law Final.docx</t>
  </si>
  <si>
    <t>ADMINISTRATIVE LAW DESCRIPTIVE.xlsx</t>
  </si>
  <si>
    <t>Administrative Law.docx</t>
  </si>
  <si>
    <t>ADMINISTRATIVE LAW.xls</t>
  </si>
  <si>
    <t>ADR regular LLM.docx</t>
  </si>
  <si>
    <t>agreement.docx</t>
  </si>
  <si>
    <t>Air Act 1981 (2).pptx</t>
  </si>
  <si>
    <t>ALL PRINT WORK KES' UPDATED.pdf</t>
  </si>
  <si>
    <t>alumni commitee notice.docx</t>
  </si>
  <si>
    <t>Amity+MBA+II+Sem+Business+Law+Module+3.pptx</t>
  </si>
  <si>
    <t>andellia_davilton.zip</t>
  </si>
  <si>
    <t>annette_bradford.zip</t>
  </si>
  <si>
    <t>ANSWER SET A (1).docx</t>
  </si>
  <si>
    <t>ANSWER SET A.docx</t>
  </si>
  <si>
    <t>ANSWER SET B.docx</t>
  </si>
  <si>
    <t>anthoni_signature.zip</t>
  </si>
  <si>
    <t>APR2019_AA02003008_TXN.pdf</t>
  </si>
  <si>
    <t>Artiste Agreement - Taapsee Pannu - Runaway Bahu (DSK 28112020).pdf</t>
  </si>
  <si>
    <t>ASTRAEA 2020 - BROCHURE (1).docx</t>
  </si>
  <si>
    <t>ASTRAEA 2020 - BROCHURE (2).docx</t>
  </si>
  <si>
    <t>ASTRAEA 2020 - BROCHURE.docx</t>
  </si>
  <si>
    <t>ASTRAEA 2021.pdf</t>
  </si>
  <si>
    <t>attachments (1).zip</t>
  </si>
  <si>
    <t>attachments.zip</t>
  </si>
  <si>
    <t>audiopptvaishali.pptx</t>
  </si>
  <si>
    <t>B-2-Life Insurance Premium Receipt__20210131172202.pdf</t>
  </si>
  <si>
    <t>B-3-Deposit in PPF__20210131172220.pdf</t>
  </si>
  <si>
    <t>Backlit.pdf</t>
  </si>
  <si>
    <t>BaggageTag.pdf</t>
  </si>
  <si>
    <t>Bankstatement-Feb2021.pdf</t>
  </si>
  <si>
    <t>BankStatement-Oct2020.pdf</t>
  </si>
  <si>
    <t>Basu.pdf</t>
  </si>
  <si>
    <t>BATTLE OF TITLE SCORESHEET.docx</t>
  </si>
  <si>
    <t>Beach Presets.zip</t>
  </si>
  <si>
    <t>beneficial-owndership-declaration.docx</t>
  </si>
  <si>
    <t>beyond-caveat-emptor-presentation.ppt</t>
  </si>
  <si>
    <t>beyond_infinity.zip</t>
  </si>
  <si>
    <t>Bike loan NOC.pdf</t>
  </si>
  <si>
    <t>Biomedical Waste (1).docx</t>
  </si>
  <si>
    <t>Biomedical Waste.docx</t>
  </si>
  <si>
    <t>BLOG WRITING SCORESHEET.docx</t>
  </si>
  <si>
    <t>Bloomsbury Collection - Law.xlsx</t>
  </si>
  <si>
    <t>BLS_LLB Feedback Form (Responses).xlsx</t>
  </si>
  <si>
    <t>BoardingPass.pdf</t>
  </si>
  <si>
    <t>Bomaby Books - GENERAL BOOKS.xls</t>
  </si>
  <si>
    <t>Brief Bio Data Dr Rajeshri   01.06.2020.doc</t>
  </si>
  <si>
    <t>brochures.zip</t>
  </si>
  <si>
    <t>Calculator.xlsx</t>
  </si>
  <si>
    <t>CameraMeter.pdf</t>
  </si>
  <si>
    <t>Certificate (1).pdf</t>
  </si>
  <si>
    <t>Certificate - SHIVANI MUJUMDAR.pdf</t>
  </si>
  <si>
    <t>Certificate for Ms. for _ Feedback_ Faculty Developm..._.png</t>
  </si>
  <si>
    <t>Certificate for Shivani Mujumdar  for _Frontiers of the Fundamenta..._ (1).png</t>
  </si>
  <si>
    <t>Certificate for Shivani Mujumdar  for _Frontiers of the Fundamenta..._.png</t>
  </si>
  <si>
    <t>Certificate for Shivani Mujumdar  for _Hindi Vidya Prachar Samiti'..._ (1).pdf</t>
  </si>
  <si>
    <t>Certificate for Shivani Mujumdar  for _Hindi Vidya Prachar Samiti'..._.pdf</t>
  </si>
  <si>
    <t>Certificate for Shivani Mujumdar for __Freedom of Speech on Cyber..._.pdf</t>
  </si>
  <si>
    <t>Certificate of 30th May (1).pdf</t>
  </si>
  <si>
    <t>Certificate of 30th May.pdf</t>
  </si>
  <si>
    <t>Certificate on Constitutional Amendment.xlsx</t>
  </si>
  <si>
    <t>Certificate.pdf</t>
  </si>
  <si>
    <t>CertificateOfCompletion_CCSK Cert Prep 1 Cloud Architecture.pdf</t>
  </si>
  <si>
    <t>CertificateOfCompletion_CCSK Cert Prep 2 Infrastructure Security for Cloud.pdf</t>
  </si>
  <si>
    <t>CertificateOfCompletion_CCSK Cert Prep 3 Managing Cloud Security and Risk.pdf</t>
  </si>
  <si>
    <t>certification-training-justification-letters.docx</t>
  </si>
  <si>
    <t>CET WORKSHOP BROCHURE (1).jpg</t>
  </si>
  <si>
    <t>CET WORKSHOP BROCHURE.jpg</t>
  </si>
  <si>
    <t>change_in_policy_terms_request_english.pdf</t>
  </si>
  <si>
    <t>Chapter-1-MCQs-on-Principles-of-interprettaton-of-statute 1.pdf.docx</t>
  </si>
  <si>
    <t>Chapter_1_MCQs_on_Principles_of_interprettaton_of_statute (1).docx</t>
  </si>
  <si>
    <t>Chapter_1_MCQs_on_Principles_of_interprettaton_of_statute (2).docx</t>
  </si>
  <si>
    <t>Chapter_1_MCQs_on_Principles_of_interprettaton_of_statute.docx</t>
  </si>
  <si>
    <t>CISSP Certification Domain 1-20200823T113448Z-001.zip</t>
  </si>
  <si>
    <t>CISSP Certification Domain 3-20200823T114551Z-001.zip</t>
  </si>
  <si>
    <t>CISSP Certification Domain 4-20200823T120939Z-001.zip</t>
  </si>
  <si>
    <t>CISSP Certification Domain 5-20200824T154836Z-001.zip</t>
  </si>
  <si>
    <t>CISSP Certification Domain 8-20200824T155902Z-001.zip</t>
  </si>
  <si>
    <t>CISSP®️ Certification Domain 2-20200824T154520Z-001.zip</t>
  </si>
  <si>
    <t>CISSP®️ Certification Domain 6-20200824T161506Z-001.zip</t>
  </si>
  <si>
    <t>CISSP®️ Certification Domain 7-20200824T165812Z-001.zip</t>
  </si>
  <si>
    <t>citation-308312830 (1).txt</t>
  </si>
  <si>
    <t>citation-308312830.txt</t>
  </si>
  <si>
    <t>class teachers notice.docx</t>
  </si>
  <si>
    <t>CoastalLandscape.pdf</t>
  </si>
  <si>
    <t>coi_part_full.pdf</t>
  </si>
  <si>
    <t>COMPANY LAW.xls</t>
  </si>
  <si>
    <t>Compnay Law.docx</t>
  </si>
  <si>
    <t>CONDUCT OF ADVOCATES.pptx</t>
  </si>
  <si>
    <t>Conference 6 NOVEMBER.docx</t>
  </si>
  <si>
    <t>Confidential.xltm</t>
  </si>
  <si>
    <t>ConnectSetup.exe</t>
  </si>
  <si>
    <t>consolidated conference webinar etc sheet.xlsx</t>
  </si>
  <si>
    <t>Consolidated Report.docx</t>
  </si>
  <si>
    <t>Constitutional Amendments vis a vis The Doctrine of Basic Structure.pdf</t>
  </si>
  <si>
    <t>consumerprotectionact2019-200105073214.pdf</t>
  </si>
  <si>
    <t>consumerprotectionact2019-part3-201005060130.pdf</t>
  </si>
  <si>
    <t>consumerprotectionact2019-parti-201001121807.pdf</t>
  </si>
  <si>
    <t>consumerprotectionact2019partii-201005054723.pdf</t>
  </si>
  <si>
    <t>Contempt_of_court_Act_1971_final_ppt.pptx</t>
  </si>
  <si>
    <t>Contract - II Final.docx</t>
  </si>
  <si>
    <t>contract 2 questions new (1).docx</t>
  </si>
  <si>
    <t>contract 2 questions new.docx</t>
  </si>
  <si>
    <t>contract II mcq.docx</t>
  </si>
  <si>
    <t>CONTRACT.xlsx</t>
  </si>
  <si>
    <t>contract2mcq.pdf</t>
  </si>
  <si>
    <t>Copy of END POINT TESTING (2).xlsm</t>
  </si>
  <si>
    <t>Copyright Paper  KES Law PGD IPR (1).docx</t>
  </si>
  <si>
    <t>Copyright Paper  KES Law PGD IPR.docx</t>
  </si>
  <si>
    <t>Course Outcome compiled.docx</t>
  </si>
  <si>
    <t>COVID19-online-safety-tips.pdf</t>
  </si>
  <si>
    <t>CPA 2019- PPT-20 July, 2020.pdf</t>
  </si>
  <si>
    <t>CPA 2019.pdf</t>
  </si>
  <si>
    <t>CPA.pptx</t>
  </si>
  <si>
    <t>CPC MCQ (1).docx</t>
  </si>
  <si>
    <t>CPC MCQ.docx</t>
  </si>
  <si>
    <t>CPC.docx</t>
  </si>
  <si>
    <t>CreativeVacation.pdf</t>
  </si>
  <si>
    <t>Credentialing-Registration-Guide_Eng_0220.pdf</t>
  </si>
  <si>
    <t>CS FOUND-LawGuru-5000 MCQs.pdf</t>
  </si>
  <si>
    <t>CYBER LAW.docx</t>
  </si>
  <si>
    <t>Cyber Saathi Certificate.pdf</t>
  </si>
  <si>
    <t>D-House Rent Allowance__20210131172445.pdf</t>
  </si>
  <si>
    <t>D1F5O8hWa8S.pdf</t>
  </si>
  <si>
    <t>Data - Aditya.xlsx</t>
  </si>
  <si>
    <t>Data-Interpretation.pdf</t>
  </si>
  <si>
    <t>Demystifying Online Research Tools.pdf</t>
  </si>
  <si>
    <t>Descriptive Paper format (1).xlsx</t>
  </si>
  <si>
    <t>Descriptive Paper format.xlsx</t>
  </si>
  <si>
    <t>desktop.ini</t>
  </si>
  <si>
    <t>Difference Between Employee and Independent Contractor (with Comparison Chart) - Key Differences.html</t>
  </si>
  <si>
    <t>digio-tnc.pdf</t>
  </si>
  <si>
    <t>Direction_No._6_of_2021.pdf</t>
  </si>
  <si>
    <t>Disha PPT.pptx</t>
  </si>
  <si>
    <t>Document (12).docx</t>
  </si>
  <si>
    <t>download (1).jpg</t>
  </si>
  <si>
    <t>download.html</t>
  </si>
  <si>
    <t>download.jpg</t>
  </si>
  <si>
    <t>Dr-Anilkumar-Garag-Type-of-variables-scale-of-measurement-data-editing.pdf</t>
  </si>
  <si>
    <t>Dr. Anilkumar Garag (E-tools and descriptive analysis).pdf</t>
  </si>
  <si>
    <t>Dr. Chavan.pdf</t>
  </si>
  <si>
    <t>Dr. Nilesh Borde.pdf</t>
  </si>
  <si>
    <t>Dr. Reddy.pdf</t>
  </si>
  <si>
    <t>Dr.R.Ravanan- Brief Profile-19-3-2020.pdf</t>
  </si>
  <si>
    <t>DynamicCityscapes.pdf</t>
  </si>
  <si>
    <t>DynamicLightning.pdf</t>
  </si>
  <si>
    <t>e-Voting Manual - Shareholder.pdf</t>
  </si>
  <si>
    <t>ecosystem2.png</t>
  </si>
  <si>
    <t>emergency Audio 1.m4a</t>
  </si>
  <si>
    <t>Emergency audio 2.m4a</t>
  </si>
  <si>
    <t>Emergency Audio 3.m4a</t>
  </si>
  <si>
    <t>Emergency audio 4.m4a</t>
  </si>
  <si>
    <t>EndPointTest - Copy.xlsm</t>
  </si>
  <si>
    <t>Env Law and policy .pdf</t>
  </si>
  <si>
    <t>Env Laws Final.docx</t>
  </si>
  <si>
    <t>env meaning.pdf</t>
  </si>
  <si>
    <t>ENVIRONMEANTAL PROTECTION ACT, 1986 ROLL NO 25.pptx</t>
  </si>
  <si>
    <t>Environment Act 1986-29.pdf</t>
  </si>
  <si>
    <t>EnvironmentAct1986-29.pdf</t>
  </si>
  <si>
    <t>Environmental Law Final.docx</t>
  </si>
  <si>
    <t>Environmental Law.pptx</t>
  </si>
  <si>
    <t>Equity-Consolidated-Holding-Report (1).xls</t>
  </si>
  <si>
    <t>Equity-Consolidated-Holding-Report (2).xls</t>
  </si>
  <si>
    <t>Equity-Consolidated-Holding-Report (3).xls</t>
  </si>
  <si>
    <t>Equity-Consolidated-Holding-Report (4).xls</t>
  </si>
  <si>
    <t>Equity-Consolidated-Holding-Report.xls</t>
  </si>
  <si>
    <t>Exam-Candidate-Guide-Continuous-Testing.pdf</t>
  </si>
  <si>
    <t>Exam-Candidate-Guide-English_0220 (1).pdf</t>
  </si>
  <si>
    <t>Exam-Candidate-Guide-English_0220.pdf</t>
  </si>
  <si>
    <t>Experian-CreditReport-63732939-1613815004071.pdf</t>
  </si>
  <si>
    <t>FAMILY LAW.xls</t>
  </si>
  <si>
    <t>Feedback form.xlsx</t>
  </si>
  <si>
    <t>FINAL ROUND SCORESHEET FOR CASE PROBE.xlsx</t>
  </si>
  <si>
    <t>FixCompositionPostProduction.pdf</t>
  </si>
  <si>
    <t>Form12BB.pdf</t>
  </si>
  <si>
    <t>Formal Language for Research Writing.pdf</t>
  </si>
  <si>
    <t>FORM_15G.pdf</t>
  </si>
  <si>
    <t>free-hex-editor-neo.exe</t>
  </si>
  <si>
    <t>Frequently Asked Questions on e-Voting (For Shareholders).pdf</t>
  </si>
  <si>
    <t>G3.docx</t>
  </si>
  <si>
    <t>geographicalindicationvinod-150129003218-conversion-gate02.pdf</t>
  </si>
  <si>
    <t>GOODHOMES_MAY-2020.pdf</t>
  </si>
  <si>
    <t>Guidelines.pdf</t>
  </si>
  <si>
    <t>H&amp;D_Trends.pdf</t>
  </si>
  <si>
    <t>H1 OTHER ACTIVITIES WRITE UP.docx</t>
  </si>
  <si>
    <t>Harnessing the Power of  Language of the Gen-Z Professionals.pdf</t>
  </si>
  <si>
    <t>Hathway internet renewal receipt Nov2019.pdf</t>
  </si>
  <si>
    <t>HAZARDOUS WASTE-converted.pdf</t>
  </si>
  <si>
    <t>Hex.xls</t>
  </si>
  <si>
    <t>holdings (1).csv</t>
  </si>
  <si>
    <t>holdings.csv</t>
  </si>
  <si>
    <t>Home_And_Design_Trends_May_2020_desk.pdf</t>
  </si>
  <si>
    <t>How+to+Document+Your+Beach+Vacation+With+Panache.pdf</t>
  </si>
  <si>
    <t>I4983155 (1).pdf</t>
  </si>
  <si>
    <t>icc report.docx</t>
  </si>
  <si>
    <t>IIBF-Publication List.xlsx</t>
  </si>
  <si>
    <t>IInvest_FAQs.pdf</t>
  </si>
  <si>
    <t>IInvest_Notes.pdf</t>
  </si>
  <si>
    <t>IInvest_User_Manual.pdf</t>
  </si>
  <si>
    <t>Illustrated-diagram-version-of-components-and-structures-that-constitute-the-environment.png</t>
  </si>
  <si>
    <t>IMG-0132.jpg</t>
  </si>
  <si>
    <t>IMG-1888.PNG</t>
  </si>
  <si>
    <t>IMG-1889.PNG</t>
  </si>
  <si>
    <t>IMG-1890.PNG</t>
  </si>
  <si>
    <t>IMG-20160115-WA0016.jpg</t>
  </si>
  <si>
    <t>IMG-20181209-WA0083.jpg</t>
  </si>
  <si>
    <t>IMG-20181209-WA0087.jpg</t>
  </si>
  <si>
    <t>IMG-20181209-WA0088.jpg</t>
  </si>
  <si>
    <t>IMG-20181209-WA0091.jpg</t>
  </si>
  <si>
    <t>IMG-20181209-WA0092.jpg</t>
  </si>
  <si>
    <t>IMG-20190530-WA0011 (1).jpg</t>
  </si>
  <si>
    <t>IMG-20190530-WA0011 (2).jpg</t>
  </si>
  <si>
    <t>IMG-20190530-WA0011.jpg</t>
  </si>
  <si>
    <t>IMG-20200121-WA0005.jpg</t>
  </si>
  <si>
    <t>IMG-2447.jpg</t>
  </si>
  <si>
    <t>IMG-2605.jpg</t>
  </si>
  <si>
    <t>IMG-3173.jpg</t>
  </si>
  <si>
    <t>IMG-3174.jpg</t>
  </si>
  <si>
    <t>IMG-3175.jpg</t>
  </si>
  <si>
    <t>IMG-3176.jpg</t>
  </si>
  <si>
    <t>IMG-3182.jpg</t>
  </si>
  <si>
    <t>IMG-3183.jpg</t>
  </si>
  <si>
    <t>IMG-3184.jpg</t>
  </si>
  <si>
    <t>IMG-3185.jpg</t>
  </si>
  <si>
    <t>IMG_20141116_185930.jpg</t>
  </si>
  <si>
    <t>IMG_20210219_153357-merged.pdf</t>
  </si>
  <si>
    <t>IMG_2250.jpg</t>
  </si>
  <si>
    <t>IMG_3290.jpg</t>
  </si>
  <si>
    <t>IMG_3291.jpg</t>
  </si>
  <si>
    <t>IMG_3292.jpg</t>
  </si>
  <si>
    <t>IMG_8033.JPG</t>
  </si>
  <si>
    <t>IMG_8134.JPG</t>
  </si>
  <si>
    <t>in.gov.epfindia-UNCRD-100923512613XX01YY04YY1985.pdf</t>
  </si>
  <si>
    <t>in.gov.maharashtra.mahahsscboard-HPCER-20041N014689035.pdf</t>
  </si>
  <si>
    <t>index NEWKESEd.docx</t>
  </si>
  <si>
    <t>index NEWKESEd.pdf</t>
  </si>
  <si>
    <t>indian patent act 1.pptx</t>
  </si>
  <si>
    <t>indianforestgaurav-170518183204.pdf</t>
  </si>
  <si>
    <t>indianpatentact-121028232123-phpapp01.pdf</t>
  </si>
  <si>
    <t>Intellectual property law trademarks remedies.pptx</t>
  </si>
  <si>
    <t>INTERNSHIPS B.L.S.LLB.docx</t>
  </si>
  <si>
    <t>Internships through placement cell .xlsx</t>
  </si>
  <si>
    <t>IPR Course Roll call 2019-20.xlsx</t>
  </si>
  <si>
    <t>IPR Question paper.docx</t>
  </si>
  <si>
    <t>IPR.xls</t>
  </si>
  <si>
    <t>IPRPT.xlsx</t>
  </si>
  <si>
    <t>IPT 2016 NV.pdf</t>
  </si>
  <si>
    <t>IT Calculator-FY 2020-21-Both Regimes-Vijay .xlsx</t>
  </si>
  <si>
    <t>Itinerary (1).pdf</t>
  </si>
  <si>
    <t>Itinerary.pdf</t>
  </si>
  <si>
    <t>JAN2020_AA02003008_TXN.pdf</t>
  </si>
  <si>
    <t>jpg2pdf.pdf</t>
  </si>
  <si>
    <t>JUDICIAL_CONTROL_16.ppt</t>
  </si>
  <si>
    <t>JURISPRUDENCE.xls</t>
  </si>
  <si>
    <t>kajal presentation1.pdf</t>
  </si>
  <si>
    <t>KES College Presentation 20200508.pdf</t>
  </si>
  <si>
    <t>KES' JP Law College PG Diploma IPR.pdf</t>
  </si>
  <si>
    <t>KES- [69 ]SYLLB INTERNAL ASS- 40 M.pdf</t>
  </si>
  <si>
    <t>KINJALLOR.pdf</t>
  </si>
  <si>
    <t>kushppt2-170308150926.pdf</t>
  </si>
  <si>
    <t>L-20 Dr.GK.ppt</t>
  </si>
  <si>
    <t>Land Laws.docx</t>
  </si>
  <si>
    <t>LAND LAWS.xls</t>
  </si>
  <si>
    <t>Landscape+Photography+Short+Guide.pdf</t>
  </si>
  <si>
    <t>LandscapeControls.pdf</t>
  </si>
  <si>
    <t>LAW OF TRADEMARKS PAPER FINAL.xlsx</t>
  </si>
  <si>
    <t>Law-Syllabus.pdf</t>
  </si>
  <si>
    <t>LawO15.pdf</t>
  </si>
  <si>
    <t>Layering+Landscapes (1).pdf</t>
  </si>
  <si>
    <t>Layering+Landscapes.pdf</t>
  </si>
  <si>
    <t>Legal Concepts Paper  KES Law PGD IPR (1).docx</t>
  </si>
  <si>
    <t>Legal Concepts Paper  KES Law PGD IPR.docx</t>
  </si>
  <si>
    <t>Legal Forum Report dated 13 March 2020.docx</t>
  </si>
  <si>
    <t>LEGAL LANGUAGE - 1.xlsx</t>
  </si>
  <si>
    <t>LEGAL LANGUAGE -1 DESCRIPTIVE.xlsx</t>
  </si>
  <si>
    <t>Legal Language BLS (CWC) (1).docx</t>
  </si>
  <si>
    <t>Legal Language BLS (CWC).docx</t>
  </si>
  <si>
    <t>Legal Language Final.docx</t>
  </si>
  <si>
    <t>Legal Language MCQ (Lords).docx</t>
  </si>
  <si>
    <t>LEGAL LANGUGAGE SEM 2 (Rizvi).docx</t>
  </si>
  <si>
    <t>Letter.docx</t>
  </si>
  <si>
    <t>LIC-Jeeval Saral.pdf</t>
  </si>
  <si>
    <t>Life  in Indian Prisons - Unveiling the Pandemic's Impact.pdf</t>
  </si>
  <si>
    <t>Lightroom-discover-presets-Create-download.zip</t>
  </si>
  <si>
    <t>LOCKDOWN OF HUMAN RIGHTS IN INDIA AMONGST COVID 19 OUTBREAK.pdf</t>
  </si>
  <si>
    <t>LongExposures.pdf</t>
  </si>
  <si>
    <t>LOR 1-min.pdf</t>
  </si>
  <si>
    <t>LOR 1.pdf</t>
  </si>
  <si>
    <t>LOR JASLEENKAUR.pdf</t>
  </si>
  <si>
    <t>LPMI_April_2020_Desk.pdf</t>
  </si>
  <si>
    <t>LPMI_July_2020_issue.pdf</t>
  </si>
  <si>
    <t>LPMI_June_2020_Desktop.pdf</t>
  </si>
  <si>
    <t>LPMI_Magazine_August_2020.pdf</t>
  </si>
  <si>
    <t>LPMI_May-2020.pdf</t>
  </si>
  <si>
    <t>Man Shevantiche Phool Song with Lyrics - Baapjanma - Marathi Songs 2017 - Sachin Khedekar.mp3</t>
  </si>
  <si>
    <t>Man Shevantiche Phool Song with Lyrics - Baapjanma - Marathi Songs 2017 - Sachin Khedekar.webm</t>
  </si>
  <si>
    <t>management write up final.docx</t>
  </si>
  <si>
    <t>Marathi typing.pdf</t>
  </si>
  <si>
    <t>Marks for Dissertation (1) (1).docx</t>
  </si>
  <si>
    <t>Marks for Dissertation (1).docx</t>
  </si>
  <si>
    <t>Marks for Dissertation.docx</t>
  </si>
  <si>
    <t>Marks Sheet - Administrative Law - 4th year.xlsx</t>
  </si>
  <si>
    <t>Marks Sheet - Administrative Law - SY LLB.xlsx</t>
  </si>
  <si>
    <t>MCQ of contract.docx</t>
  </si>
  <si>
    <t>MCQ Paper format (1).xlsm</t>
  </si>
  <si>
    <t>MCQ Paper format (2).xlsm</t>
  </si>
  <si>
    <t>MCQ Paper format.xlsm</t>
  </si>
  <si>
    <t>MDC Report.pdf</t>
  </si>
  <si>
    <t>Meeru LOR - Shivani Ma'am.docx</t>
  </si>
  <si>
    <t>Melissa-Findley-nature-presets.zip</t>
  </si>
  <si>
    <t>Mendeley-Desktop-1.19.4-win32.exe</t>
  </si>
  <si>
    <t>merge_from_ofoct.jpg</t>
  </si>
  <si>
    <t>microsoftpowerpoint-intellectualpropertylawtrademarksremediesunit-vpart-iiautosaved-121228221627-phpapp02.pdf</t>
  </si>
  <si>
    <t>MWPA-ApplicationNo.1200066157409.pdf</t>
  </si>
  <si>
    <t>myphotosign_48575.zip</t>
  </si>
  <si>
    <t>myphotosign_48576.zip</t>
  </si>
  <si>
    <t>myVideoEditor_Slideshow2 (1) (1).mp4</t>
  </si>
  <si>
    <t>myVideoEditor_Slideshow2 (1).mp4</t>
  </si>
  <si>
    <t>myVideoEditor_Slideshow2.mp4</t>
  </si>
  <si>
    <t>National Conference Brochure_29 Nov 2019-1</t>
  </si>
  <si>
    <t>Navigating the complexities of the Consumer Laws in India.pdf</t>
  </si>
  <si>
    <t>New Microsoft PowerPoint Presentation.pdf</t>
  </si>
  <si>
    <t>New Microsoft Word Document.docx</t>
  </si>
  <si>
    <t>NEW RELEASES_2019-20.xls</t>
  </si>
  <si>
    <t>New Text Document.txt</t>
  </si>
  <si>
    <t>New_Format_of_UNDERTAKING_(1).pdf</t>
  </si>
  <si>
    <t>NightSky.pdf</t>
  </si>
  <si>
    <t>NIYOGI PUBLICATION.xls</t>
  </si>
  <si>
    <t>noise_rules_2000.pdf</t>
  </si>
  <si>
    <t>Non- plagiarism Declaration (1).docx</t>
  </si>
  <si>
    <t>Non- plagiarism Declaration.docx</t>
  </si>
  <si>
    <t>Notice for Remedial Lectures.docx</t>
  </si>
  <si>
    <t>NOTIFICATION_FOR_M.Phil_and_Ph.D._PROGRAMME_ENTRANCE_TEST__(PET)_2020-2021.pdf</t>
  </si>
  <si>
    <t>NOTIFICATION_REGARDING_EXTENSION_OF_SCHEDULE_FOR_2020-21.pdf</t>
  </si>
  <si>
    <t>NOV2020_AA02003008_TXN.pdf</t>
  </si>
  <si>
    <t>nxuq5v8k.pdf</t>
  </si>
  <si>
    <t>OB15472311form.pdf</t>
  </si>
  <si>
    <t>OB15472311_EBI.pdf</t>
  </si>
  <si>
    <t>OB15472311_Proposal_Confirmation.pdf</t>
  </si>
  <si>
    <t>OC3558-AGS-2019-04-01-2020-03-31.xlsx</t>
  </si>
  <si>
    <t>OC3558.pdf</t>
  </si>
  <si>
    <t>OC3558_holdings_2020-03-21.xlsx</t>
  </si>
  <si>
    <t>OneDrive-2020-10-13.zip</t>
  </si>
  <si>
    <t>original (1).pdf</t>
  </si>
  <si>
    <t>original.pdf</t>
  </si>
  <si>
    <t>original.zip</t>
  </si>
  <si>
    <t>OZcjD.5NH5nimkhFdaOyxw_b.jpg</t>
  </si>
  <si>
    <t>PanoramicPhotography.pdf</t>
  </si>
  <si>
    <t>Paper Set A (1).docx</t>
  </si>
  <si>
    <t>Paper Set A.docx</t>
  </si>
  <si>
    <t>Paper Set B (1).docx</t>
  </si>
  <si>
    <t>Paper Set B (2).docx</t>
  </si>
  <si>
    <t>Paper Set B.docx</t>
  </si>
  <si>
    <t>PART (1).pdf</t>
  </si>
  <si>
    <t>PART (2).pdf</t>
  </si>
  <si>
    <t>PART (3).pdf</t>
  </si>
  <si>
    <t>PART - I (1).pdf</t>
  </si>
  <si>
    <t>PART - I.pdf</t>
  </si>
  <si>
    <t>PART.pdf</t>
  </si>
  <si>
    <t>participants_81116592468.csv</t>
  </si>
  <si>
    <t>participants_81626651254.csv</t>
  </si>
  <si>
    <t>participants_81707128115.csv</t>
  </si>
  <si>
    <t>participants_81953006109.csv</t>
  </si>
  <si>
    <t>participants_819753006109.csv</t>
  </si>
  <si>
    <t>participants_82116310490.csv</t>
  </si>
  <si>
    <t>participants_821664170367 (1).csv</t>
  </si>
  <si>
    <t>participants_82166470367 (1).csv</t>
  </si>
  <si>
    <t>participants_82166470367.csv</t>
  </si>
  <si>
    <t>participants_82420629080.csv</t>
  </si>
  <si>
    <t>participants_82472876462.csv</t>
  </si>
  <si>
    <t>participants_82738488943.csv</t>
  </si>
  <si>
    <t>participants_82794722616.csv</t>
  </si>
  <si>
    <t>participants_82841607611.csv</t>
  </si>
  <si>
    <t>participants_828416076111.csv</t>
  </si>
  <si>
    <t>participants_83020000332.csv</t>
  </si>
  <si>
    <t>participants_830200010332.csv</t>
  </si>
  <si>
    <t>participants_83314960706 (1).csv</t>
  </si>
  <si>
    <t>participants_83314960706.csv</t>
  </si>
  <si>
    <t>participants_83744040052.csv</t>
  </si>
  <si>
    <t>participants_837561572226.csv</t>
  </si>
  <si>
    <t>participants_83756157226.csv</t>
  </si>
  <si>
    <t>participants_83824443465.csv</t>
  </si>
  <si>
    <t>participants_83876750462.csv</t>
  </si>
  <si>
    <t>participants_84149387026 (1).csv</t>
  </si>
  <si>
    <t>participants_84149387026.csv</t>
  </si>
  <si>
    <t>participants_843222747176.csv</t>
  </si>
  <si>
    <t>participants_84322747176.csv</t>
  </si>
  <si>
    <t>participants_843770069133.csv</t>
  </si>
  <si>
    <t>participants_84377006933.csv</t>
  </si>
  <si>
    <t>participants_847515729279.csv</t>
  </si>
  <si>
    <t>participants_84751579279.csv</t>
  </si>
  <si>
    <t>participants_84859604479.csv</t>
  </si>
  <si>
    <t>participants_85061742770 (1).csv</t>
  </si>
  <si>
    <t>participants_85061742770.csv</t>
  </si>
  <si>
    <t>participants_85148244659 (1).csv</t>
  </si>
  <si>
    <t>participants_85148244659.csv</t>
  </si>
  <si>
    <t>participants_85218900475.csv</t>
  </si>
  <si>
    <t>participants_85294073462.csv</t>
  </si>
  <si>
    <t>participants_852942073462.csv</t>
  </si>
  <si>
    <t>participants_85336507046.csv</t>
  </si>
  <si>
    <t>participants_85456083575.csv</t>
  </si>
  <si>
    <t>participants_85472990791.csv</t>
  </si>
  <si>
    <t>participants_85660461310 (1).csv</t>
  </si>
  <si>
    <t>participants_85660461310.csv</t>
  </si>
  <si>
    <t>participants_85873334692 (1).csv</t>
  </si>
  <si>
    <t>participants_85873334692.csv</t>
  </si>
  <si>
    <t>participants_86048496039.csv</t>
  </si>
  <si>
    <t>participants_86082929504.csv</t>
  </si>
  <si>
    <t>participants_87170301123.csv</t>
  </si>
  <si>
    <t>participants_87301595906 (1).csv</t>
  </si>
  <si>
    <t>participants_87301595906.csv</t>
  </si>
  <si>
    <t>participants_873015959066 (1).csv</t>
  </si>
  <si>
    <t>participants_87929905591.csv</t>
  </si>
  <si>
    <t>participants_879299105591.csv</t>
  </si>
  <si>
    <t>participants_88331532861.csv</t>
  </si>
  <si>
    <t>participants_88983339057.csv</t>
  </si>
  <si>
    <t>participants_89116405591.csv</t>
  </si>
  <si>
    <t>participants_89216414521.csv</t>
  </si>
  <si>
    <t>participants_89231617332.csv</t>
  </si>
  <si>
    <t>participants_89589524515.csv</t>
  </si>
  <si>
    <t>participants_89636006440.csv</t>
  </si>
  <si>
    <t>participants_89852649477.csv</t>
  </si>
  <si>
    <t>patent act 4.ppt</t>
  </si>
  <si>
    <t>patent act2.pptx</t>
  </si>
  <si>
    <t>patentact1970-150902103411-lva1-app6892.pdf</t>
  </si>
  <si>
    <t>PG Diploma in IPR 2020-21 (1).xlsx</t>
  </si>
  <si>
    <t>PG Diploma in IPR 2020-21.xlsx</t>
  </si>
  <si>
    <t>Ph.D._Awarded_Notification_(14)_01_January__2021.pdf</t>
  </si>
  <si>
    <t>Ph.D._Awarded_Notification_(15)_01_January__2021.pdf</t>
  </si>
  <si>
    <t>Ph.D._Awarded_Notification_(16)_04__February__2021.pdf</t>
  </si>
  <si>
    <t>Ph.D._Awarded_Notification_(17)_04_February__2021.pdf</t>
  </si>
  <si>
    <t>Ph._D._Awarded_Notification_(18)_9_March__2021.pdf</t>
  </si>
  <si>
    <t>Ph._D._Awarded_Notification_(19)_9_March__2021.pdf</t>
  </si>
  <si>
    <t>photo (1).zip</t>
  </si>
  <si>
    <t>photo (2).zip</t>
  </si>
  <si>
    <t>photo (3).zip</t>
  </si>
  <si>
    <t>PHOTO-2018-08-25-12-22-58.jpg</t>
  </si>
  <si>
    <t>PHOTO-2018-08-25-12-23-46.jpg</t>
  </si>
  <si>
    <t>PHOTO-2020-06-10-15-03-10.jpg</t>
  </si>
  <si>
    <t>photo.zip</t>
  </si>
  <si>
    <t>PhotographingRivers.pdf</t>
  </si>
  <si>
    <t>photograph_signature.zip</t>
  </si>
  <si>
    <t>photos (1).zip</t>
  </si>
  <si>
    <t>photos.zip</t>
  </si>
  <si>
    <t>Photzy HDR Short Guide.pdf</t>
  </si>
  <si>
    <t>Plaque matter for conference.docx</t>
  </si>
  <si>
    <t>PolicySchedule.pdf</t>
  </si>
  <si>
    <t>pollutioncontrolact-131210032659-phpapp02.pdf</t>
  </si>
  <si>
    <t>pollutioncontrolact-131210032659-phpapp02.pptx</t>
  </si>
  <si>
    <t>POOJA JOSHI LOR.docx</t>
  </si>
  <si>
    <t>pract training.pptx</t>
  </si>
  <si>
    <t>Practical Training (1).pptx</t>
  </si>
  <si>
    <t>Practical Training ppt.pptx</t>
  </si>
  <si>
    <t>Practical Training.pptx</t>
  </si>
  <si>
    <t>PRE Law Feedback Form (Responses).xlsx</t>
  </si>
  <si>
    <t>Presentation.pptx</t>
  </si>
  <si>
    <t>Presentation1 [Autosaved].pptx</t>
  </si>
  <si>
    <t>PresetsandActions.pdf</t>
  </si>
  <si>
    <t>print work 1 jan 25_KESEd (1).docx</t>
  </si>
  <si>
    <t>print work 1 jan 25_KESEd (2).docx</t>
  </si>
  <si>
    <t>print work 1 jan 25_KESEd.docx</t>
  </si>
  <si>
    <t>print work 1 jan 25_KESEd.pdf</t>
  </si>
  <si>
    <t>Prospectus.pdf</t>
  </si>
  <si>
    <t>Redlight, greenlight.docx</t>
  </si>
  <si>
    <t>Registration by Issuer on e-Voting System and brief Process flow.pdf</t>
  </si>
  <si>
    <t>Registration Form for Paramarsh Mentee Colleges.xlsx</t>
  </si>
  <si>
    <t>Registration Form- shivani.docx</t>
  </si>
  <si>
    <t>RenewalNotice.pdf</t>
  </si>
  <si>
    <t>Report on appreciation of final year students.docx</t>
  </si>
  <si>
    <t>Report.docx</t>
  </si>
  <si>
    <t>REPORTS 2018-19 FINAL.docx</t>
  </si>
  <si>
    <t>Resume Shivani.docx</t>
  </si>
  <si>
    <t>RINDR_1208160025466282.pdf</t>
  </si>
  <si>
    <t>RIO DECCLARATION NEW.pptx</t>
  </si>
  <si>
    <t>RioDeclaration.pdf</t>
  </si>
  <si>
    <t>Roll Call 20-21 (2).xls</t>
  </si>
  <si>
    <t>Roll Call 20-21 (for teacher) (1).xls</t>
  </si>
  <si>
    <t>Roll Call 20-21 (for teacher) (2).xls</t>
  </si>
  <si>
    <t>Roll Call 20-21 (for teacher) (3).xls</t>
  </si>
  <si>
    <t>Roll Call 20-21 (for teacher) (4).xls</t>
  </si>
  <si>
    <t>Roll Call 20-21 (for teacher).xls</t>
  </si>
  <si>
    <t>Ruchika Enviornment presentation.pptx</t>
  </si>
  <si>
    <t>RuralPhotography.pdf</t>
  </si>
  <si>
    <t>Sale_of_goods_act_.ppt</t>
  </si>
  <si>
    <t>SalSlip-September 2020.pdf</t>
  </si>
  <si>
    <t>Sample Questions.docx</t>
  </si>
  <si>
    <t>Sample-Multiple-Choice-questions.doc</t>
  </si>
  <si>
    <t>SampleFinancialPlanningReport-GoldPlan.pdf</t>
  </si>
  <si>
    <t>SampleFinancialPlanReport (1).pdf</t>
  </si>
  <si>
    <t>SampleFinancialPlanReport (2).pdf</t>
  </si>
  <si>
    <t>SampleFinancialPlanReport.pdf</t>
  </si>
  <si>
    <t>satyapriya52dspmucomS12.pdf</t>
  </si>
  <si>
    <t>Self Declaration Form.docx</t>
  </si>
  <si>
    <t>sem II LEGAL LANGUAGE-I MCQ (KES) (1).docx</t>
  </si>
  <si>
    <t>sem II LEGAL LANGUAGE-I MCQ (KES).docx</t>
  </si>
  <si>
    <t>SEMESTER - 3 PROJECTS-20201026T085416Z-001.zip</t>
  </si>
  <si>
    <t>Seminar script (1).docx</t>
  </si>
  <si>
    <t>Seminar script.docx</t>
  </si>
  <si>
    <t>SessionDetailReport20200821185446.csv</t>
  </si>
  <si>
    <t>SessionDetailReport20200821185554.csv</t>
  </si>
  <si>
    <t>SessionDetailReport20200821185826.csv</t>
  </si>
  <si>
    <t>SessionDetailReport20200821192733.csv</t>
  </si>
  <si>
    <t>SessionDetailReport20200821193320.csv</t>
  </si>
  <si>
    <t>SessionDetailReport20200821193353.csv</t>
  </si>
  <si>
    <t>SessionDetailReport20200821193410.csv</t>
  </si>
  <si>
    <t>Shivani 17Jul2020 Dr. Jigar Maniar.pdf</t>
  </si>
  <si>
    <t>SHIVANI M-GENDER EMPOWERMENT (1).docx</t>
  </si>
  <si>
    <t>SHIVANI M-GENDER EMPOWERMENT.docx</t>
  </si>
  <si>
    <t>SHIVANI MAAM LIST_UpdatedWithAmount.docx</t>
  </si>
  <si>
    <t>Shivani Mujumdar  RM Workshop Certificate.pdf</t>
  </si>
  <si>
    <t>SHIVANI MUJUMDAR (1).jpg</t>
  </si>
  <si>
    <t>SHIVANI MUJUMDAR KESSC IQAC National Level Workshop.pdf</t>
  </si>
  <si>
    <t>SHIVANI MUJUMDAR.jpg</t>
  </si>
  <si>
    <t>Significance of Social Justice in Contemporary Era.pdf</t>
  </si>
  <si>
    <t>Simplifying Drafting and Pleading.pdf</t>
  </si>
  <si>
    <t>SIZEGUIDE-A4.pdf</t>
  </si>
  <si>
    <t>SLF02A054040067618.pdf</t>
  </si>
  <si>
    <t>slide of case probe final round.pptx</t>
  </si>
  <si>
    <t>Snap+Cards+Essentials.pdf</t>
  </si>
  <si>
    <t>Snap+Cards+Essentials.zip</t>
  </si>
  <si>
    <t>Snapseed.pdf</t>
  </si>
  <si>
    <t>Sony A7Riv help guideprint.pdf</t>
  </si>
  <si>
    <t>Sony-Alpha-A7R-IV-User-Manual-SonyAlphaInfo.pdf</t>
  </si>
  <si>
    <t>SOP for admission.docx</t>
  </si>
  <si>
    <t>spiva-india-year-end-2019.pdf</t>
  </si>
  <si>
    <t>SpotColoring.pdf</t>
  </si>
  <si>
    <t>Spread a Smile Report (1).docx</t>
  </si>
  <si>
    <t>Spread a Smile Report.docx</t>
  </si>
  <si>
    <t>STANDI WRITEUP.docx</t>
  </si>
  <si>
    <t>stockholm conference ppt.pdf</t>
  </si>
  <si>
    <t>Stockholm Declaration.ppt</t>
  </si>
  <si>
    <t>Stocks (1).xls</t>
  </si>
  <si>
    <t>Stocks.xls</t>
  </si>
  <si>
    <t>stock_cons (1).xls</t>
  </si>
  <si>
    <t>stock_cons (2).xls</t>
  </si>
  <si>
    <t>stock_cons (3).xls</t>
  </si>
  <si>
    <t>stock_cons.xls</t>
  </si>
  <si>
    <t>SupportAssistLauncher.exe</t>
  </si>
  <si>
    <t>suryakantvermatheairpreventionandcontrolofpollutionact1981-171024044435.pdf</t>
  </si>
  <si>
    <t>SYLLB (1).csv</t>
  </si>
  <si>
    <t>SYLLB CONTRACT-II INTERNAL EXAM (Responses).xlsx</t>
  </si>
  <si>
    <t>SYLLB CONTRACT-II INTERNAL EXAM.csv</t>
  </si>
  <si>
    <t>SYLLB CONTRACT-II INTERNAL EXAM.csv.zip</t>
  </si>
  <si>
    <t>SYLLB CONTRACT-II INTERNAL EXAM.xlsx</t>
  </si>
  <si>
    <t>SYLLB.csv</t>
  </si>
  <si>
    <t>SYLLB.xlsx</t>
  </si>
  <si>
    <t>taxpnl-OC3558.xlsx</t>
  </si>
  <si>
    <t>TEACHING PLAN - 2020.docx</t>
  </si>
  <si>
    <t>Teaching Plan for the Academic Year 2017-18.docx</t>
  </si>
  <si>
    <t>Teaching Plan for the Academic Year 2018-19.docx</t>
  </si>
  <si>
    <t>Teaching Plan for the Academic Year 2019-20.docx</t>
  </si>
  <si>
    <t>Teaching plan for the Acedemic Year  2020-21.docx</t>
  </si>
  <si>
    <t>TEACHING PLAN SHIVANI M.docx</t>
  </si>
  <si>
    <t>Teaching Plan-Lockdown.xlsx</t>
  </si>
  <si>
    <t>Teaching Plan.docx</t>
  </si>
  <si>
    <t>Team Code_ A.mp4</t>
  </si>
  <si>
    <t>Team Code_ B.mp4</t>
  </si>
  <si>
    <t>Team Code_ C.mp4</t>
  </si>
  <si>
    <t>Team Code_ D.mp4</t>
  </si>
  <si>
    <t>Team Code_ E.mp4</t>
  </si>
  <si>
    <t>Team code_ F.mp4</t>
  </si>
  <si>
    <t>Team Code_ G.mp4</t>
  </si>
  <si>
    <t>Teams_windows_x64.exe</t>
  </si>
  <si>
    <t>TEST FILE.xlsx</t>
  </si>
  <si>
    <t>test.txt</t>
  </si>
  <si>
    <t>the patent act 3.pptx</t>
  </si>
  <si>
    <t>thepatentact-111103235137-phpapp02.pdf</t>
  </si>
  <si>
    <t>time table 2020-21(1).pdf</t>
  </si>
  <si>
    <t>time table 2020-21.docx</t>
  </si>
  <si>
    <t>time table 2020-21.pdf</t>
  </si>
  <si>
    <t>time table aug 1, 2020.docx</t>
  </si>
  <si>
    <t>time table-2 (1).xls</t>
  </si>
  <si>
    <t>time table-2.xls</t>
  </si>
  <si>
    <t>TIME TABLE-Blank (1).doc</t>
  </si>
  <si>
    <t>TIME TABLE-Blank.doc</t>
  </si>
  <si>
    <t>TOPA.docx</t>
  </si>
  <si>
    <t>torts attendance.xlsx</t>
  </si>
  <si>
    <t>TORTS DESCRIPTIVE.xlsx</t>
  </si>
  <si>
    <t>Torts Final.docx</t>
  </si>
  <si>
    <t>torts question bank.docx</t>
  </si>
  <si>
    <t>TORTS SEM 3.xlsx</t>
  </si>
  <si>
    <t>Trademark Paper KES Law PGD IPR (1).docx</t>
  </si>
  <si>
    <t>Trademark Paper KES Law PGD IPR (2).docx</t>
  </si>
  <si>
    <t>Trademark Paper KES Law PGD IPR (3).docx</t>
  </si>
  <si>
    <t>Trademark Paper KES Law PGD IPR.docx</t>
  </si>
  <si>
    <t>trademark-141204031522-conversion-gate02.pdf</t>
  </si>
  <si>
    <t>trademarks-160114120608.pdf</t>
  </si>
  <si>
    <t>TRANSFER OF PROPERTY.xls</t>
  </si>
  <si>
    <t>Travel+Light.pdf</t>
  </si>
  <si>
    <t>Travelling Light.pdf</t>
  </si>
  <si>
    <t>TRX-Equity_07-04-2020_588997.PDF</t>
  </si>
  <si>
    <t>TRX-Equity_10-04-2020_932897.PDF</t>
  </si>
  <si>
    <t>TYbls.xlsx</t>
  </si>
  <si>
    <t>TYBSCIT_SEM5_ATKT_INTERNET OF THINGS (1).xlsx</t>
  </si>
  <si>
    <t>TYBSCIT_SEM5_ATKT_INTERNET OF THINGS (2).xlsx</t>
  </si>
  <si>
    <t>TYBSCIT_SEM5_ATKT_INTERNET OF THINGS (3).xlsx</t>
  </si>
  <si>
    <t>TYBSCIT_SEM5_ATKT_INTERNET OF THINGS (4).xlsx</t>
  </si>
  <si>
    <t>TYBSCIT_SEM5_ATKT_INTERNET OF THINGS (5).xlsx</t>
  </si>
  <si>
    <t>TYBSCIT_SEM5_ATKT_INTERNET OF THINGS.xlsx</t>
  </si>
  <si>
    <t>Untitled1.jpg</t>
  </si>
  <si>
    <t>VacationPhotographs.pdf</t>
  </si>
  <si>
    <t>videoplayback.mp4</t>
  </si>
  <si>
    <t>visiting faculty lockdown.docx</t>
  </si>
  <si>
    <t>visiting faculty lockdown.pdf</t>
  </si>
  <si>
    <t>waterpreventionandcontrolofpollutionact1974-181117135726.pdf</t>
  </si>
  <si>
    <t>WDC Ms. Shivani Mujumdar  Certificate.pdf</t>
  </si>
  <si>
    <t>wealth-builder-funds-03-Nov-2020--2131.xls</t>
  </si>
  <si>
    <t>Weight-of-secrets.pdf</t>
  </si>
  <si>
    <t>What is Democracy_ Why Democracy_.pptx</t>
  </si>
  <si>
    <t>Wildlife Protection Act, 1972-converted.pdf</t>
  </si>
  <si>
    <t>wipo_smes_del_08_www_116733-part2 (1).ppt</t>
  </si>
  <si>
    <t>women empowerment - chapter 8 (1).docx</t>
  </si>
  <si>
    <t>women empowerment - chapter 8.docx</t>
  </si>
  <si>
    <t>World of Legal Research - Certificate of the Webinar (02_07_2020).pdf</t>
  </si>
  <si>
    <t>Zoom_cm_fzt4Z9vvrZo4_mjZEF2GWCgjL1SdcVsA3osHux+zaw5QUp7DWx@XjbbAsDmMXljnCLF_kf59ce48029e07c0e_.exe</t>
  </si>
  <si>
    <t>_ANI1232.jpg</t>
  </si>
  <si>
    <t>_ANI1237.jpg</t>
  </si>
  <si>
    <t>_ANI1243.jpg</t>
  </si>
  <si>
    <t>_ANI1247.jpg</t>
  </si>
  <si>
    <t>_ANI1248 (1).jpg</t>
  </si>
  <si>
    <t>_ANI1248.jpg</t>
  </si>
  <si>
    <t>_ANI4046.jpg</t>
  </si>
  <si>
    <t>~$MCQ Paper format (2).xlsm</t>
  </si>
  <si>
    <t>~$PG Diploma in IPR 2020-21 (1).xlsx</t>
  </si>
  <si>
    <t>~$TYBSCIT_SEM5_ATKT_INTERNET OF THINGS (3).xlsx</t>
  </si>
  <si>
    <t>Andellia Davilton.otf</t>
  </si>
  <si>
    <t>Please read!.txt</t>
  </si>
  <si>
    <t>Annette Bradford DEMO.ttf</t>
  </si>
  <si>
    <t>Image_preview.jpg</t>
  </si>
  <si>
    <t>MFArtboard-1.png</t>
  </si>
  <si>
    <t>Notes.txt</t>
  </si>
  <si>
    <t>AnthoniSignature.ttf</t>
  </si>
  <si>
    <t>readme.txt</t>
  </si>
  <si>
    <t>IMG-2601.jpg</t>
  </si>
  <si>
    <t>IMG-2602.jpg</t>
  </si>
  <si>
    <t>IMG-2603.jpg</t>
  </si>
  <si>
    <t>IMG-2604.jpg</t>
  </si>
  <si>
    <t>09022020-130307938-2020-05-TH-StartHere-Land-300x250_NewCareers.png</t>
  </si>
  <si>
    <t>10390120_573387066131266_8193701270987106145_n.png</t>
  </si>
  <si>
    <t>2ZyeectkrkX.js.download</t>
  </si>
  <si>
    <t>3ndOIWJKp-n.css</t>
  </si>
  <si>
    <t>60010569_20200818083732567_MDT-2755_DS_CS_FA_ONF_RO_humanities_300x600-8.jpg</t>
  </si>
  <si>
    <t>9pPO3BP0pCK.js.download</t>
  </si>
  <si>
    <t>A3b58G5akA7.js.download</t>
  </si>
  <si>
    <t>ads(1).html</t>
  </si>
  <si>
    <t>ads(2).html</t>
  </si>
  <si>
    <t>ads(3).html</t>
  </si>
  <si>
    <t>ads(4).html</t>
  </si>
  <si>
    <t>ads.html</t>
  </si>
  <si>
    <t>adview</t>
  </si>
  <si>
    <t>amp-ad-exit-0.1.js.download</t>
  </si>
  <si>
    <t>amp-analytics-0.1.js.download</t>
  </si>
  <si>
    <t>amp-animation-0.1.js.download</t>
  </si>
  <si>
    <t>amp-fit-text-0.1.js.download</t>
  </si>
  <si>
    <t>amp-form-0.1.js.download</t>
  </si>
  <si>
    <t>amp4ads-host-v0.js.download</t>
  </si>
  <si>
    <t>amp4ads-v0.js.download</t>
  </si>
  <si>
    <t>analytics.js.download</t>
  </si>
  <si>
    <t>anchor.html</t>
  </si>
  <si>
    <t>api.js.download</t>
  </si>
  <si>
    <t>async-ads.js.download</t>
  </si>
  <si>
    <t>bframe.html</t>
  </si>
  <si>
    <t>comment-reply.min.js.download</t>
  </si>
  <si>
    <t>compensation-vs-benefits-thumbnail-180x75.jpg</t>
  </si>
  <si>
    <t>cookie_push_onload(1).html</t>
  </si>
  <si>
    <t>cookie_push_onload(2).html</t>
  </si>
  <si>
    <t>cookie_push_onload.html</t>
  </si>
  <si>
    <t>crayon.min.css</t>
  </si>
  <si>
    <t>crayon.min.js.download</t>
  </si>
  <si>
    <t>cresta-wp-css.min.css</t>
  </si>
  <si>
    <t>cse_element__en.js.download</t>
  </si>
  <si>
    <t>css</t>
  </si>
  <si>
    <t>css(1)</t>
  </si>
  <si>
    <t>css(2)</t>
  </si>
  <si>
    <t>csscfont.min.css</t>
  </si>
  <si>
    <t>default+en.css</t>
  </si>
  <si>
    <t>default.css</t>
  </si>
  <si>
    <t>dependent-vs-independent-variable-thumbnail-180x75.jpg</t>
  </si>
  <si>
    <t>ea-c699P1Wf.css</t>
  </si>
  <si>
    <t>employee-vs-independent-contractor1.jpg</t>
  </si>
  <si>
    <t>en.png</t>
  </si>
  <si>
    <t>Enabler_01_244.js.download</t>
  </si>
  <si>
    <t>Enqz_20U(1).html</t>
  </si>
  <si>
    <t>Enqz_20U(2).html</t>
  </si>
  <si>
    <t>Enqz_20U.html</t>
  </si>
  <si>
    <t>entry-date.js.download</t>
  </si>
  <si>
    <t>epxkpGtSprn.css</t>
  </si>
  <si>
    <t>f(1).txt</t>
  </si>
  <si>
    <t>f(10).txt</t>
  </si>
  <si>
    <t>f(11).txt</t>
  </si>
  <si>
    <t>f(12).txt</t>
  </si>
  <si>
    <t>f(2).txt</t>
  </si>
  <si>
    <t>f(3).txt</t>
  </si>
  <si>
    <t>f(4).txt</t>
  </si>
  <si>
    <t>f(5).txt</t>
  </si>
  <si>
    <t>f(6).txt</t>
  </si>
  <si>
    <t>f(7).txt</t>
  </si>
  <si>
    <t>f(8).txt</t>
  </si>
  <si>
    <t>f(9).txt</t>
  </si>
  <si>
    <t>f.txt</t>
  </si>
  <si>
    <t>FIUFeYIInW4.js.download</t>
  </si>
  <si>
    <t>FnLhVnfE4_y.js.download</t>
  </si>
  <si>
    <t>form.js.download</t>
  </si>
  <si>
    <t>gen_204</t>
  </si>
  <si>
    <t>gen_204(1)</t>
  </si>
  <si>
    <t>gen_204(2)</t>
  </si>
  <si>
    <t>gglcptch.css</t>
  </si>
  <si>
    <t>gross-salary-vs-ctc-thumbnail-180x75.jpg</t>
  </si>
  <si>
    <t>GY3B44_h6NZ.js.download</t>
  </si>
  <si>
    <t>h4KwvEi4w7x.js.download</t>
  </si>
  <si>
    <t>html_inpage_rendering_lib_200_270.js.download</t>
  </si>
  <si>
    <t>icon.png</t>
  </si>
  <si>
    <t>index.html</t>
  </si>
  <si>
    <t>j4_WE7gBRt-.js.download</t>
  </si>
  <si>
    <t>jquery-migrate.min.js.download</t>
  </si>
  <si>
    <t>jquery.cresta-social-effect.min.js.download</t>
  </si>
  <si>
    <t>jquery.cresta-social-share-counter.min.js.download</t>
  </si>
  <si>
    <t>jquery.js.download</t>
  </si>
  <si>
    <t>js</t>
  </si>
  <si>
    <t>jTLFK2mKgc4.js.download</t>
  </si>
  <si>
    <t>l</t>
  </si>
  <si>
    <t>l(1)</t>
  </si>
  <si>
    <t>l(2)</t>
  </si>
  <si>
    <t>l-6okT_x0ur.js.download</t>
  </si>
  <si>
    <t>LOL-SoS-IN-Message-300x250.jpg</t>
  </si>
  <si>
    <t>LzQgMwooX5j.js.download</t>
  </si>
  <si>
    <t>mezGQVEC-sP.css</t>
  </si>
  <si>
    <t>osd.js.download</t>
  </si>
  <si>
    <t>osd_listener.js.download</t>
  </si>
  <si>
    <t>page.html</t>
  </si>
  <si>
    <t>pension-vs-gratuity-thumbnail-180x75.jpg</t>
  </si>
  <si>
    <t>pixel(1).html</t>
  </si>
  <si>
    <t>pixel(2).html</t>
  </si>
  <si>
    <t>pixel.html</t>
  </si>
  <si>
    <t>q2w3-fixed-widget.min.js.download</t>
  </si>
  <si>
    <t>recaptcha__en.js.download</t>
  </si>
  <si>
    <t>related.css</t>
  </si>
  <si>
    <t>responsive-menu.js.download</t>
  </si>
  <si>
    <t>safe_image(1).php</t>
  </si>
  <si>
    <t>safe_image(2).php</t>
  </si>
  <si>
    <t>safe_image(3).php</t>
  </si>
  <si>
    <t>safe_image(4).php</t>
  </si>
  <si>
    <t>safe_image.php</t>
  </si>
  <si>
    <t>salary-vs-stipend-thumbnail-180x75.jpg</t>
  </si>
  <si>
    <t>saved_resource</t>
  </si>
  <si>
    <t>saved_resource(1).html</t>
  </si>
  <si>
    <t>saved_resource(2).html</t>
  </si>
  <si>
    <t>saved_resource(3).html</t>
  </si>
  <si>
    <t>saved_resource(4).html</t>
  </si>
  <si>
    <t>saved_resource.html</t>
  </si>
  <si>
    <t>script.js.download</t>
  </si>
  <si>
    <t>scripts.js.download</t>
  </si>
  <si>
    <t>sdk.js(1).download</t>
  </si>
  <si>
    <t>sdk.js.download</t>
  </si>
  <si>
    <t>sem-external-links.css</t>
  </si>
  <si>
    <t>style.css</t>
  </si>
  <si>
    <t>style.min.css</t>
  </si>
  <si>
    <t>styles.css</t>
  </si>
  <si>
    <t>styles_thumbnails.css.php</t>
  </si>
  <si>
    <t>styles__ltr.css</t>
  </si>
  <si>
    <t>tablepress-combined.min.css</t>
  </si>
  <si>
    <t>TkCY_WRdC-8-S9Z1uPiHQPAky6CJKRNMjvn7dd5fyWg.js.download</t>
  </si>
  <si>
    <t>UFYwWwmt.js.download</t>
  </si>
  <si>
    <t>vi_y63Wcz9L.js.download</t>
  </si>
  <si>
    <t>w5EREibr1iL.js.download</t>
  </si>
  <si>
    <t>wage-thumbnail-180x75.jpg</t>
  </si>
  <si>
    <t>widget.css</t>
  </si>
  <si>
    <t>wp-embed.min.js.download</t>
  </si>
  <si>
    <t>wp-emoji-release.min.js.download</t>
  </si>
  <si>
    <t>XK5zc3HaPoI.js.download</t>
  </si>
  <si>
    <t>yIGmewNFS91.css</t>
  </si>
  <si>
    <t>zrt_lookup.html</t>
  </si>
  <si>
    <t>Book1.xlsx</t>
  </si>
  <si>
    <t>FOURTH A ADMINISTRATIVE LAW SEP.xlsx</t>
  </si>
  <si>
    <t>FOURTH B ADMINISTRATIVE LAWSEP.xlsx</t>
  </si>
  <si>
    <t>SYLLB ADMINISTRATIVE LAWSEPTEMBER.xlsx</t>
  </si>
  <si>
    <t>.DS_Store</t>
  </si>
  <si>
    <t>Background.jpg</t>
  </si>
  <si>
    <t>Bird.jpg</t>
  </si>
  <si>
    <t>Bird.png</t>
  </si>
  <si>
    <t>Boy.jpg</t>
  </si>
  <si>
    <t>Elephant.png</t>
  </si>
  <si>
    <t>Elephants.jpg</t>
  </si>
  <si>
    <t>Kid.png</t>
  </si>
  <si>
    <t>Project 1 - Resizing and Placing Layers - Final.psd</t>
  </si>
  <si>
    <t>Project 1 - Resizing and Placing Layers.psd</t>
  </si>
  <si>
    <t>GID.pdf</t>
  </si>
  <si>
    <t>RHP.pdf</t>
  </si>
  <si>
    <t>SBI Card Advertisement - Notice to Investors_Annexure B.pdf</t>
  </si>
  <si>
    <t>myphotosign_48575_b.png</t>
  </si>
  <si>
    <t>myphotosign_48575_g.png</t>
  </si>
  <si>
    <t>myphotosign_48575_w.png</t>
  </si>
  <si>
    <t>myphotosign_48576_b.png</t>
  </si>
  <si>
    <t>myphotosign_48576_g.png</t>
  </si>
  <si>
    <t>myphotosign_48576_w.png</t>
  </si>
  <si>
    <t>filelist.xml</t>
  </si>
  <si>
    <t>image001.emz</t>
  </si>
  <si>
    <t>image002.png</t>
  </si>
  <si>
    <t>image003.png</t>
  </si>
  <si>
    <t>image004.png</t>
  </si>
  <si>
    <t>sheet001.htm</t>
  </si>
  <si>
    <t>stylesheet.css</t>
  </si>
  <si>
    <t>tabstrip.htm</t>
  </si>
  <si>
    <t>ACFrOgA4viBf3zwYHm3ZTqrGOYZF_j_EbM_-cX8d0ESmcNQfA8qA4ZIRUXKMAq00CTM3Wf0X6kxpN7ixPLDeNRItXU6fJb0wVuTfoXemxAFP_RkffF2e0uRUTLWeVUBGJnX5waj19aU-9tqbWSav.pdf</t>
  </si>
  <si>
    <t>ACFrOgCCyikh6JaioDcIWoSzl6qTvihykRffprN3WSXYX3iBQIBXP8tdaLUur9tcYon2sEf4nWhTEEanUWIIbtvl0EuSVd3RfMGX92-qXS0ybkHKULrjhoGJ0UaQ9I7VC4zJhmbmtYWnc0HCqCF2.pdf</t>
  </si>
</sst>
</file>

<file path=xl/styles.xml><?xml version="1.0" encoding="utf-8"?>
<styleSheet xmlns="http://schemas.openxmlformats.org/spreadsheetml/2006/main">
  <fonts count="14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2"/>
      <color indexed="8"/>
      <name val="Calibri"/>
      <family val="2"/>
      <scheme val="minor"/>
    </font>
    <font>
      <sz val="12"/>
      <color rgb="FF1D2129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sz val="11"/>
      <color rgb="FF000000"/>
      <name val="Times New Roman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/>
      <protection hidden="1"/>
    </xf>
    <xf numFmtId="0" fontId="6" fillId="0" borderId="0" xfId="0" applyFont="1" applyProtection="1"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7" fillId="0" borderId="0" xfId="0" applyAlignment="1" applyProtection="1">
      <alignment/>
      <protection hidden="1"/>
    </xf>
    <xf numFmtId="0" fontId="7" fillId="0" borderId="0" xfId="0" applyAlignment="1" applyProtection="1">
      <alignment horizontal="center" vertical="center"/>
      <protection hidden="1"/>
    </xf>
    <xf numFmtId="0" fontId="12" fillId="0" borderId="0" xfId="0" applyFont="1" applyProtection="1" quotePrefix="1">
      <protection hidden="1"/>
    </xf>
    <xf numFmtId="16" fontId="7" fillId="0" borderId="0" xfId="0" applyNumberFormat="1" applyAlignment="1" applyProtection="1">
      <alignment horizontal="center" vertical="center"/>
      <protection hidden="1"/>
    </xf>
    <xf numFmtId="16" fontId="7" fillId="0" borderId="0" xfId="0" applyNumberForma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6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 wrapText="1"/>
      <protection hidden="1" locked="0"/>
    </xf>
    <xf numFmtId="0" fontId="11" fillId="0" borderId="0" xfId="0" applyFont="1" applyBorder="1" applyAlignment="1" applyProtection="1">
      <alignment vertical="top" wrapText="1"/>
      <protection hidden="1" locked="0"/>
    </xf>
    <xf numFmtId="0" fontId="11" fillId="0" borderId="0" xfId="0" applyFont="1" applyFill="1" applyBorder="1" applyAlignment="1" applyProtection="1">
      <alignment vertical="top" wrapText="1"/>
      <protection hidden="1" locked="0"/>
    </xf>
    <xf numFmtId="0" fontId="11" fillId="0" borderId="0" xfId="0" applyFont="1" applyAlignment="1">
      <alignment vertical="top" wrapText="1"/>
    </xf>
    <xf numFmtId="0" fontId="10" fillId="0" borderId="0" xfId="0" applyFont="1" applyBorder="1" applyAlignment="1" applyProtection="1">
      <alignment horizontal="center" vertical="center" wrapText="1"/>
      <protection hidden="1" locked="0"/>
    </xf>
    <xf numFmtId="0" fontId="10" fillId="0" borderId="0" xfId="0" applyFont="1" applyBorder="1" applyAlignment="1" applyProtection="1">
      <alignment vertical="top" wrapText="1"/>
      <protection hidden="1"/>
    </xf>
    <xf numFmtId="0" fontId="10" fillId="0" borderId="0" xfId="0" applyNumberFormat="1" applyFont="1" applyBorder="1" applyAlignment="1" applyProtection="1">
      <alignment vertical="top" wrapText="1"/>
      <protection hidden="1"/>
    </xf>
    <xf numFmtId="0" fontId="12" fillId="0" borderId="0" xfId="0" applyFont="1" applyProtection="1">
      <protection hidden="1" locked="0"/>
    </xf>
    <xf numFmtId="0" fontId="11" fillId="0" borderId="0" xfId="0" applyFont="1" applyAlignment="1" applyProtection="1">
      <alignment horizontal="center" vertical="center" wrapText="1"/>
      <protection hidden="1" locked="0"/>
    </xf>
    <xf numFmtId="0" fontId="11" fillId="0" borderId="0" xfId="0" applyFont="1" applyFill="1" applyAlignment="1" applyProtection="1">
      <alignment vertical="top" wrapText="1"/>
      <protection hidden="1" locked="0"/>
    </xf>
    <xf numFmtId="0" fontId="11" fillId="0" borderId="0" xfId="0" applyFont="1" applyAlignment="1" applyProtection="1">
      <alignment vertical="top" wrapText="1"/>
      <protection hidden="1" locked="0"/>
    </xf>
    <xf numFmtId="0" fontId="10" fillId="0" borderId="0" xfId="0" applyFont="1" applyAlignment="1" applyProtection="1">
      <alignment horizontal="center" vertical="center" wrapText="1"/>
      <protection hidden="1" locked="0"/>
    </xf>
    <xf numFmtId="0" fontId="10" fillId="0" borderId="0" xfId="0" applyNumberFormat="1" applyFont="1" applyAlignment="1" applyProtection="1">
      <alignment vertical="top" wrapText="1"/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11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vertical="top" wrapText="1"/>
    </xf>
    <xf numFmtId="0" fontId="7" fillId="0" borderId="0" xfId="0" applyAlignment="1" applyProtection="1">
      <alignment horizontal="center" vertical="center"/>
      <protection hidden="1" locked="0"/>
    </xf>
    <xf numFmtId="0" fontId="7" fillId="0" borderId="0" xfId="0" applyProtection="1">
      <protection hidden="1" locked="0"/>
    </xf>
    <xf numFmtId="0" fontId="6" fillId="0" borderId="0" xfId="0" applyFont="1" applyProtection="1">
      <protection hidden="1"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63">
    <dxf>
      <font>
        <u val="none"/>
        <strike val="0"/>
        <sz val="12"/>
        <name val="Calibri"/>
      </font>
      <alignment horizontal="center" vertical="center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fill>
        <patternFill patternType="none"/>
      </fill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horizontal="center" vertical="center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horizontal="general" vertical="top" textRotation="0" wrapText="1" relativeIndent="255" shrinkToFit="0" readingOrder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fill>
        <patternFill patternType="none"/>
      </fill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</font>
      <alignment horizontal="center" vertical="center" textRotation="0" wrapText="1" relativeIndent="255" shrinkToFit="0" readingOrder="0"/>
      <protection hidden="1" locked="0"/>
    </dxf>
    <dxf>
      <font>
        <u val="none"/>
        <strike val="0"/>
        <sz val="12"/>
        <name val="Calibri"/>
        <color auto="1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  <color auto="1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  <color auto="1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  <color auto="1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  <color auto="1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  <color auto="1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  <color auto="1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  <color auto="1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  <color auto="1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  <color auto="1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  <color auto="1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  <color auto="1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  <color auto="1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  <color auto="1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  <color auto="1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  <color auto="1"/>
      </font>
      <alignment vertical="top" textRotation="0" wrapText="1" relativeIndent="255" shrinkToFit="0" readingOrder="0"/>
      <protection hidden="1" locked="0"/>
    </dxf>
    <dxf>
      <font>
        <u val="none"/>
        <strike val="0"/>
        <sz val="12"/>
        <name val="Calibri"/>
        <color auto="1"/>
      </font>
      <alignment vertical="top" textRotation="0" wrapText="1" relativeIndent="255" shrinkToFit="0" readingOrder="0"/>
      <protection hidden="1" locked="0"/>
    </dxf>
    <dxf>
      <font>
        <b/>
        <i val="0"/>
        <u val="none"/>
        <strike val="0"/>
        <sz val="11"/>
        <name val="Calibri"/>
        <color auto="1"/>
      </font>
      <alignment horizontal="general" vertical="bottom" textRotation="0" wrapText="1" relativeIndent="255" shrinkToFit="0" readingOrder="0"/>
      <border>
        <left style="thin">
          <color auto="1"/>
        </left>
        <right style="thin">
          <color auto="1"/>
        </right>
        <top/>
        <bottom/>
      </border>
      <protection hidden="1" locked="0"/>
    </dxf>
    <dxf>
      <font>
        <u val="none"/>
        <strike val="0"/>
        <sz val="12"/>
        <name val="Calibri"/>
      </font>
      <alignment vertical="top" textRotation="0" wrapText="1" relativeIndent="255" shrinkToFit="0" readingOrder="0"/>
      <protection hidden="1" locked="0"/>
    </dxf>
    <dxf>
      <font>
        <color rgb="FFC00000"/>
      </font>
      <fill>
        <patternFill>
          <bgColor rgb="FFFBE5D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5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ables/table1.xml><?xml version="1.0" encoding="utf-8"?>
<table xmlns="http://schemas.openxmlformats.org/spreadsheetml/2006/main" id="1" name="Table1" displayName="Table1" ref="A18:BH39" totalsRowShown="0" headerRowDxfId="60" dataDxfId="61">
  <tableColumns count="60">
    <tableColumn id="1" name="Difficulty Level (Low-1,Medium-2,High -3)" dataDxfId="0"/>
    <tableColumn id="2" name="Author" dataDxfId="1"/>
    <tableColumn id="3" name="Expiry Date (dd/mm/yyyy)" dataDxfId="2"/>
    <tableColumn id="4" name="No. of Options(2-6)" dataDxfId="3"/>
    <tableColumn id="5" name="Item Text" dataDxfId="4"/>
    <tableColumn id="6" name="Item Image" dataDxfId="5"/>
    <tableColumn id="7" name="Backward Linkage" dataDxfId="6"/>
    <tableColumn id="8" name="Forward Linkage" dataDxfId="7"/>
    <tableColumn id="9" name="Reference" dataDxfId="8"/>
    <tableColumn id="10" name="Feedback Correct" dataDxfId="9"/>
    <tableColumn id="11" name="Feedback Incorrect" dataDxfId="10"/>
    <tableColumn id="12" name="Instructions" dataDxfId="11"/>
    <tableColumn id="13" name="Option Text 1" dataDxfId="12"/>
    <tableColumn id="14" name="Option Image 1" dataDxfId="13"/>
    <tableColumn id="15" name="Reference for Option 1" dataDxfId="14"/>
    <tableColumn id="16" name="Justification for Option 1" dataDxfId="15"/>
    <tableColumn id="17" name="Justification Image for Option 1" dataDxfId="16"/>
    <tableColumn id="18" name="Option Text 2" dataDxfId="17"/>
    <tableColumn id="19" name="Option Image 2" dataDxfId="18"/>
    <tableColumn id="20" name="Reference for Option 2" dataDxfId="19"/>
    <tableColumn id="21" name="Justification for Option 2" dataDxfId="20"/>
    <tableColumn id="22" name="Justification Image for Option 2" dataDxfId="21"/>
    <tableColumn id="23" name="Option Text 3" dataDxfId="22"/>
    <tableColumn id="24" name="Option Image 3" dataDxfId="23"/>
    <tableColumn id="25" name="Reference for Option 3" dataDxfId="24"/>
    <tableColumn id="26" name="Justification for Option 3" dataDxfId="25"/>
    <tableColumn id="27" name="Justification Image for Option 3" dataDxfId="26"/>
    <tableColumn id="28" name="Option Text 4" dataDxfId="27"/>
    <tableColumn id="29" name="Option Image 4" dataDxfId="28"/>
    <tableColumn id="30" name="Reference for Option 4" dataDxfId="29"/>
    <tableColumn id="31" name="Justification for Option 4" dataDxfId="30"/>
    <tableColumn id="32" name="Justification Image for Option 4" dataDxfId="31"/>
    <tableColumn id="33" name="Option Text 5" dataDxfId="32"/>
    <tableColumn id="34" name="Option Image 5" dataDxfId="33"/>
    <tableColumn id="35" name="Reference for Option 5" dataDxfId="34"/>
    <tableColumn id="36" name="Justification for Option 5" dataDxfId="35"/>
    <tableColumn id="37" name="Justification Image for Option 5" dataDxfId="36"/>
    <tableColumn id="38" name="Option Text 6" dataDxfId="37"/>
    <tableColumn id="39" name="Option Image 6" dataDxfId="38"/>
    <tableColumn id="40" name="Reference for Option 6" dataDxfId="39"/>
    <tableColumn id="41" name="Justification for Option 6" dataDxfId="40"/>
    <tableColumn id="42" name="Justification Image for Option 6" dataDxfId="41"/>
    <tableColumn id="43" name="Correct Option" dataDxfId="42"/>
    <tableColumn id="44" name="DifficultyCheck" dataDxfId="43">
      <calculatedColumnFormula>IF(ISBLANK(Table1[[#This Row],[Difficulty Level (Low-1,Medium-2,High -3)]]),1,0)</calculatedColumnFormula>
    </tableColumn>
    <tableColumn id="45" name="Option Check" dataDxfId="44">
      <calculatedColumnFormula>IF(ISBLANK(Table1[[#This Row],[No. of Options(2-6)]]),1,0)</calculatedColumnFormula>
    </tableColumn>
    <tableColumn id="46" name="Question Blank Check" dataDxfId="45">
      <calculatedColumnFormula>IF(AND(ISBLANK(Table1[[#This Row],[Item Text]]),ISBLANK(Table1[[#This Row],[Item Image]])),1,0)</calculatedColumnFormula>
    </tableColumn>
    <tableColumn id="47" name="Question Image Check" dataDxfId="46">
      <calculatedColumnFormula array="1">IF(ISBLANK(Table1[[#This Row],[Item Image]]),0,IFERROR(IF(MATCH(1,--EXACT(Table1[[#This Row],[Item Image]],$CW:$CW),0),0,1),1))</calculatedColumnFormula>
    </tableColumn>
    <tableColumn id="48" name="Check Option1" dataDxfId="47">
      <calculatedColumnFormula>IF(AND(ISBLANK(Table1[[#This Row],[Option Text 1]]),ISBLANK(Table1[[#This Row],[Option Image 1]])),1,0)</calculatedColumnFormula>
    </tableColumn>
    <tableColumn id="49" name="Image Check Option1" dataDxfId="48">
      <calculatedColumnFormula array="1">IF(ISBLANK(Table1[[#This Row],[Option Image 1]]),0,IFERROR(IF(MATCH(1,--EXACT(Table1[[#This Row],[Option Image 1]],$CW:$CW),0),0,1),1))</calculatedColumnFormula>
    </tableColumn>
    <tableColumn id="61" name="Check Option2" dataDxfId="49">
      <calculatedColumnFormula>IF(AND(ISBLANK(Table1[[#This Row],[Option Text 2]]),ISBLANK(Table1[[#This Row],[Option Image 2]])),1,0)</calculatedColumnFormula>
    </tableColumn>
    <tableColumn id="62" name="Image Check Option2" dataDxfId="50">
      <calculatedColumnFormula array="1">IF(ISBLANK(Table1[[#This Row],[Option Image 2]]),0,IFERROR(IF(MATCH(1,--EXACT(Table1[[#This Row],[Option Image 2]],$CW:$CW),0),0,1),1))</calculatedColumnFormula>
    </tableColumn>
    <tableColumn id="63" name="Check Option3" dataDxfId="51">
      <calculatedColumnFormula>IF(AND(Table1[[#This Row],[No. of Options(2-6)]]&gt;2,ISBLANK(Table1[[#This Row],[Option Text 3]]),ISBLANK(Table1[[#This Row],[Option Image 3]])),1,0)</calculatedColumnFormula>
    </tableColumn>
    <tableColumn id="64" name="Image Check Option3" dataDxfId="52">
      <calculatedColumnFormula array="1">IF(ISBLANK(Table1[[#This Row],[Option Image 3]]),0,IFERROR(IF(MATCH(1,--EXACT(Table1[[#This Row],[Option Image 3]],$CW:$CW),0),0,1),1))</calculatedColumnFormula>
    </tableColumn>
    <tableColumn id="65" name="Check Option4" dataDxfId="53">
      <calculatedColumnFormula>IF(AND(Table1[[#This Row],[No. of Options(2-6)]]&gt;3,ISBLANK(Table1[[#This Row],[Option Text 4]]),ISBLANK(Table1[[#This Row],[Option Image 4]])),1,0)</calculatedColumnFormula>
    </tableColumn>
    <tableColumn id="66" name="Image Check Option4" dataDxfId="54">
      <calculatedColumnFormula array="1">IF(ISBLANK(Table1[[#This Row],[Option Image 4]]),0,IFERROR(IF(MATCH(1,--EXACT(Table1[[#This Row],[Option Image 4]],$CW:$CW),0),0,1),1))</calculatedColumnFormula>
    </tableColumn>
    <tableColumn id="67" name="Check Option5" dataDxfId="55">
      <calculatedColumnFormula>IF(AND(Table1[[#This Row],[No. of Options(2-6)]]&gt;4,ISBLANK(Table1[[#This Row],[Option Text 5]]),ISBLANK(Table1[[#This Row],[Option Image 5]])),1,0)</calculatedColumnFormula>
    </tableColumn>
    <tableColumn id="68" name="Image Check Option5" dataDxfId="56">
      <calculatedColumnFormula array="1">IF(ISBLANK(Table1[[#This Row],[Option Image 5]]),0,IFERROR(IF(MATCH(1,--EXACT(Table1[[#This Row],[Option Image 5]],$CW:$CW),0),0,1),1))</calculatedColumnFormula>
    </tableColumn>
    <tableColumn id="69" name="Check Option6" dataDxfId="57">
      <calculatedColumnFormula>IF(AND(Table1[[#This Row],[No. of Options(2-6)]]&gt;5,ISBLANK(Table1[[#This Row],[Option Text 6]]),ISBLANK(Table1[[#This Row],[Option Image 6]])),1,0)</calculatedColumnFormula>
    </tableColumn>
    <tableColumn id="70" name="Image Check Option6" dataDxfId="58">
      <calculatedColumnFormula array="1">IF(ISBLANK(Table1[[#This Row],[Option Image 6]]),0,IFERROR(IF(MATCH(1,--EXACT(Table1[[#This Row],[Option Image 6]],$CW:$CW),0),0,1),1))</calculatedColumnFormula>
    </tableColumn>
    <tableColumn id="71" name="Correct Option Check" dataDxfId="59">
      <calculatedColumnFormula>IF(ISBLANK(Table1[[#This Row],[Correct Option]]),1,0)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a923cf6-1f0a-47ab-bd14-67b43c9d4f22}">
  <dimension ref="A1:K20"/>
  <sheetViews>
    <sheetView tabSelected="1" workbookViewId="0" topLeftCell="A1">
      <selection pane="topLeft" activeCell="B11" sqref="B11:B20"/>
    </sheetView>
  </sheetViews>
  <sheetFormatPr defaultRowHeight="15"/>
  <cols>
    <col min="1" max="1" width="43.285714285714285" customWidth="1"/>
    <col min="2" max="2" width="16" customWidth="1"/>
    <col min="3" max="3" width="26.857142857142858" customWidth="1"/>
    <col min="4" max="4" width="32.285714285714285" customWidth="1"/>
    <col min="5" max="5" width="70.57142857142857" customWidth="1"/>
    <col min="6" max="6" width="18.571428571428573" customWidth="1"/>
    <col min="7" max="7" width="17.285714285714285" customWidth="1"/>
    <col min="8" max="8" width="10.714285714285714" customWidth="1"/>
    <col min="9" max="9" width="18.142857142857142" customWidth="1"/>
    <col min="10" max="10" width="19.714285714285715" customWidth="1"/>
    <col min="11" max="11" width="12.714285714285714" customWidth="1"/>
  </cols>
  <sheetData>
    <row r="1" spans="1:11" ht="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0" ht="15">
      <c r="A2" s="9" t="s">
        <v>1</v>
      </c>
      <c r="B2" s="7" t="s">
        <v>2</v>
      </c>
      <c r="C2" s="8"/>
      <c r="D2" s="8"/>
      <c r="E2" s="8"/>
      <c r="F2" s="8"/>
      <c r="G2" s="8"/>
      <c r="H2" s="8"/>
      <c r="I2" s="8"/>
      <c r="J2" s="8"/>
    </row>
    <row r="3" spans="1:10" ht="15">
      <c r="A3" s="8"/>
      <c r="B3" s="7" t="s">
        <v>3</v>
      </c>
      <c r="C3" s="8"/>
      <c r="D3" s="8"/>
      <c r="E3" s="8"/>
      <c r="F3" s="8"/>
      <c r="G3" s="8"/>
      <c r="H3" s="8"/>
      <c r="I3" s="8"/>
      <c r="J3" s="8"/>
    </row>
    <row r="4" spans="1:10" ht="15">
      <c r="A4" s="8"/>
      <c r="B4" s="7" t="s">
        <v>4</v>
      </c>
      <c r="C4" s="8"/>
      <c r="D4" s="8"/>
      <c r="E4" s="8"/>
      <c r="F4" s="8"/>
      <c r="G4" s="8"/>
      <c r="H4" s="8"/>
      <c r="I4" s="8"/>
      <c r="J4" s="8"/>
    </row>
    <row r="5" spans="1:10" ht="15">
      <c r="A5" s="8"/>
      <c r="B5" s="7" t="s">
        <v>5</v>
      </c>
      <c r="C5" s="8"/>
      <c r="D5" s="8"/>
      <c r="E5" s="8"/>
      <c r="F5" s="8"/>
      <c r="G5" s="8"/>
      <c r="H5" s="8"/>
      <c r="I5" s="8"/>
      <c r="J5" s="8"/>
    </row>
    <row r="6" spans="1:10" ht="15">
      <c r="A6" s="8"/>
      <c r="B6" s="7" t="s">
        <v>6</v>
      </c>
      <c r="C6" s="8"/>
      <c r="D6" s="8"/>
      <c r="E6" s="8"/>
      <c r="F6" s="8"/>
      <c r="G6" s="8"/>
      <c r="H6" s="8"/>
      <c r="I6" s="8"/>
      <c r="J6" s="8"/>
    </row>
    <row r="8" spans="1:2" ht="15">
      <c r="A8" s="1" t="s">
        <v>7</v>
      </c>
      <c r="B8" s="1" t="s">
        <v>8</v>
      </c>
    </row>
    <row r="9" spans="1:5" ht="15">
      <c r="A9" s="1" t="s">
        <v>9</v>
      </c>
      <c r="B9" s="1">
        <v>36125</v>
      </c>
      <c r="D9" s="1" t="s">
        <v>10</v>
      </c>
      <c r="E9" s="1" t="s">
        <v>11</v>
      </c>
    </row>
    <row r="10" spans="1:11" ht="15">
      <c r="A10" s="2" t="s">
        <v>12</v>
      </c>
      <c r="B10" s="3" t="s">
        <v>13</v>
      </c>
      <c r="C10" s="3" t="s">
        <v>14</v>
      </c>
      <c r="D10" s="3" t="s">
        <v>15</v>
      </c>
      <c r="E10" s="3" t="s">
        <v>16</v>
      </c>
      <c r="F10" s="3" t="s">
        <v>17</v>
      </c>
      <c r="G10" s="3" t="s">
        <v>18</v>
      </c>
      <c r="H10" s="3" t="s">
        <v>19</v>
      </c>
      <c r="I10" s="3" t="s">
        <v>20</v>
      </c>
      <c r="J10" s="3" t="s">
        <v>21</v>
      </c>
      <c r="K10" s="3" t="s">
        <v>1</v>
      </c>
    </row>
    <row r="11" spans="1:4" ht="47.25">
      <c r="A11">
        <v>2</v>
      </c>
      <c r="D11" s="6" t="s">
        <v>29</v>
      </c>
    </row>
    <row r="12" spans="1:4" ht="15.75">
      <c r="A12">
        <v>2</v>
      </c>
      <c r="D12" s="4" t="s">
        <v>22</v>
      </c>
    </row>
    <row r="13" spans="1:4" ht="31.5">
      <c r="A13">
        <v>1</v>
      </c>
      <c r="D13" s="4" t="s">
        <v>30</v>
      </c>
    </row>
    <row r="14" spans="1:4" ht="31.5">
      <c r="A14">
        <v>3</v>
      </c>
      <c r="D14" s="4" t="s">
        <v>25</v>
      </c>
    </row>
    <row r="15" spans="1:4" ht="31.5">
      <c r="A15">
        <v>2</v>
      </c>
      <c r="D15" s="4" t="s">
        <v>23</v>
      </c>
    </row>
    <row r="16" spans="1:4" ht="31.5">
      <c r="A16">
        <v>3</v>
      </c>
      <c r="D16" s="5" t="s">
        <v>24</v>
      </c>
    </row>
    <row r="17" spans="1:4" ht="31.5">
      <c r="A17">
        <v>1</v>
      </c>
      <c r="D17" s="4" t="s">
        <v>26</v>
      </c>
    </row>
    <row r="18" spans="1:4" ht="31.5">
      <c r="A18">
        <v>3</v>
      </c>
      <c r="D18" s="4" t="s">
        <v>31</v>
      </c>
    </row>
    <row r="19" spans="1:4" ht="31.5">
      <c r="A19">
        <v>3</v>
      </c>
      <c r="D19" s="5" t="s">
        <v>27</v>
      </c>
    </row>
    <row r="20" spans="1:4" ht="63">
      <c r="A20">
        <v>2</v>
      </c>
      <c r="D20" s="4" t="s">
        <v>28</v>
      </c>
    </row>
  </sheetData>
  <mergeCells count="7">
    <mergeCell ref="B6:J6"/>
    <mergeCell ref="A2:A6"/>
    <mergeCell ref="A1:K1"/>
    <mergeCell ref="B2:J2"/>
    <mergeCell ref="B3:J3"/>
    <mergeCell ref="B4:J4"/>
    <mergeCell ref="B5:J5"/>
  </mergeCells>
  <pageMargins left="0.7" right="0.7" top="0.75" bottom="0.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e2509cf-560e-4c47-b9ca-255ba2170ed0}">
  <sheetPr codeName="Sheet2"/>
  <dimension ref="A1:CW875"/>
  <sheetViews>
    <sheetView workbookViewId="0" topLeftCell="A9">
      <selection pane="topLeft" activeCell="B19" sqref="B19:B39"/>
    </sheetView>
  </sheetViews>
  <sheetFormatPr defaultColWidth="9.144285714285713" defaultRowHeight="15"/>
  <cols>
    <col min="1" max="1" width="16" style="48" customWidth="1"/>
    <col min="2" max="2" width="13.285714285714286" style="49" customWidth="1"/>
    <col min="3" max="3" width="26.857142857142858" style="49" hidden="1" customWidth="1"/>
    <col min="4" max="4" width="20.571428571428573" style="48" customWidth="1"/>
    <col min="5" max="5" width="47.285714285714285" style="49" customWidth="1"/>
    <col min="6" max="6" width="13.142857142857142" style="49" hidden="1" customWidth="1"/>
    <col min="7" max="7" width="18.714285714285715" style="49" hidden="1" customWidth="1"/>
    <col min="8" max="8" width="17.571428571428573" style="49" hidden="1" customWidth="1"/>
    <col min="9" max="9" width="12.285714285714286" style="49" hidden="1" customWidth="1"/>
    <col min="10" max="10" width="18.428571428571427" style="49" hidden="1" customWidth="1"/>
    <col min="11" max="11" width="19.857142857142858" style="49" hidden="1" customWidth="1"/>
    <col min="12" max="12" width="13.571428571428571" style="49" hidden="1" customWidth="1"/>
    <col min="13" max="13" width="15" style="49" customWidth="1"/>
    <col min="14" max="14" width="16.571428571428573" style="49" hidden="1" customWidth="1"/>
    <col min="15" max="15" width="23.571428571428573" style="49" hidden="1" customWidth="1"/>
    <col min="16" max="16" width="26" style="49" hidden="1" customWidth="1"/>
    <col min="17" max="17" width="32.57142857142857" style="49" hidden="1" customWidth="1"/>
    <col min="18" max="18" width="15" style="49" customWidth="1"/>
    <col min="19" max="19" width="16.571428571428573" style="49" hidden="1" customWidth="1"/>
    <col min="20" max="20" width="23.571428571428573" style="49" hidden="1" customWidth="1"/>
    <col min="21" max="21" width="26" style="49" hidden="1" customWidth="1"/>
    <col min="22" max="22" width="32.57142857142857" style="49" hidden="1" customWidth="1"/>
    <col min="23" max="23" width="15" style="49" customWidth="1"/>
    <col min="24" max="24" width="16.571428571428573" style="49" hidden="1" customWidth="1"/>
    <col min="25" max="25" width="23.571428571428573" style="49" hidden="1" customWidth="1"/>
    <col min="26" max="26" width="26" style="49" hidden="1" customWidth="1"/>
    <col min="27" max="27" width="32.57142857142857" style="49" hidden="1" customWidth="1"/>
    <col min="28" max="28" width="15" style="49" customWidth="1"/>
    <col min="29" max="29" width="16.571428571428573" style="49" hidden="1" customWidth="1"/>
    <col min="30" max="30" width="23.571428571428573" style="49" hidden="1" customWidth="1"/>
    <col min="31" max="31" width="26" style="49" hidden="1" customWidth="1"/>
    <col min="32" max="32" width="32.57142857142857" style="49" hidden="1" customWidth="1"/>
    <col min="33" max="33" width="15" style="49" hidden="1" customWidth="1"/>
    <col min="34" max="34" width="16.571428571428573" style="49" hidden="1" customWidth="1"/>
    <col min="35" max="35" width="23.571428571428573" style="49" hidden="1" customWidth="1"/>
    <col min="36" max="36" width="26" style="49" hidden="1" customWidth="1"/>
    <col min="37" max="37" width="32.57142857142857" style="49" hidden="1" customWidth="1"/>
    <col min="38" max="38" width="15" style="49" hidden="1" customWidth="1"/>
    <col min="39" max="39" width="16.571428571428573" style="49" hidden="1" customWidth="1"/>
    <col min="40" max="40" width="23.571428571428573" style="49" hidden="1" customWidth="1"/>
    <col min="41" max="41" width="26" style="49" hidden="1" customWidth="1"/>
    <col min="42" max="42" width="32.57142857142857" style="49" hidden="1" customWidth="1"/>
    <col min="43" max="43" width="16.142857142857142" style="48" customWidth="1"/>
    <col min="44" max="60" width="9.142857142857142" style="50" hidden="1" customWidth="1"/>
    <col min="61" max="100" width="9.142857142857142" style="50"/>
    <col min="101" max="101" width="9.142857142857142" style="33"/>
    <col min="102" max="16384" width="9.142857142857142" style="49"/>
  </cols>
  <sheetData>
    <row r="1" spans="1:101" s="10" customFormat="1" ht="15">
      <c r="A1" s="11" t="s">
        <v>32</v>
      </c>
      <c r="B1" s="12"/>
      <c r="C1" s="12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1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4" t="str">
        <f>IF(SUM(Table1[[DifficultyCheck]:[Correct Option Check]])&gt;0,"F","T")</f>
        <v>T</v>
      </c>
      <c r="CW1" s="15"/>
    </row>
    <row r="2" spans="1:101" s="10" customFormat="1" ht="15">
      <c r="A2" s="11" t="s">
        <v>1</v>
      </c>
      <c r="B2" s="12" t="s">
        <v>2</v>
      </c>
      <c r="C2" s="16"/>
      <c r="D2" s="17"/>
      <c r="E2" s="16"/>
      <c r="F2" s="16"/>
      <c r="G2" s="16"/>
      <c r="H2" s="16"/>
      <c r="I2" s="16"/>
      <c r="J2" s="16"/>
      <c r="AQ2" s="17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8" t="s">
        <v>33</v>
      </c>
    </row>
    <row r="3" spans="1:101" s="10" customFormat="1" ht="15">
      <c r="A3" s="17"/>
      <c r="B3" s="12" t="s">
        <v>3</v>
      </c>
      <c r="C3" s="16"/>
      <c r="D3" s="17"/>
      <c r="E3" s="16"/>
      <c r="F3" s="16"/>
      <c r="G3" s="16"/>
      <c r="H3" s="16"/>
      <c r="I3" s="16"/>
      <c r="J3" s="16"/>
      <c r="AQ3" s="17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5" t="s">
        <v>34</v>
      </c>
    </row>
    <row r="4" spans="1:101" s="10" customFormat="1" ht="15">
      <c r="A4" s="17"/>
      <c r="B4" s="12" t="s">
        <v>35</v>
      </c>
      <c r="C4" s="16"/>
      <c r="D4" s="17"/>
      <c r="E4" s="16"/>
      <c r="F4" s="16"/>
      <c r="G4" s="16"/>
      <c r="H4" s="16"/>
      <c r="I4" s="16"/>
      <c r="J4" s="16"/>
      <c r="AQ4" s="17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5" t="s">
        <v>36</v>
      </c>
    </row>
    <row r="5" spans="1:101" s="10" customFormat="1" ht="15">
      <c r="A5" s="17"/>
      <c r="B5" s="12" t="s">
        <v>37</v>
      </c>
      <c r="C5" s="16"/>
      <c r="D5" s="17"/>
      <c r="E5" s="16"/>
      <c r="F5" s="16"/>
      <c r="G5" s="16"/>
      <c r="H5" s="16"/>
      <c r="I5" s="16"/>
      <c r="J5" s="16"/>
      <c r="AQ5" s="17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5" t="s">
        <v>38</v>
      </c>
    </row>
    <row r="6" spans="1:101" s="10" customFormat="1" ht="15">
      <c r="A6" s="17"/>
      <c r="B6" s="12" t="s">
        <v>39</v>
      </c>
      <c r="C6" s="16"/>
      <c r="D6" s="17"/>
      <c r="E6" s="16"/>
      <c r="F6" s="16"/>
      <c r="G6" s="16"/>
      <c r="H6" s="16"/>
      <c r="I6" s="16"/>
      <c r="J6" s="16"/>
      <c r="AQ6" s="17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5" t="s">
        <v>40</v>
      </c>
    </row>
    <row r="7" spans="1:101" s="10" customFormat="1" ht="15">
      <c r="A7" s="17"/>
      <c r="B7" s="12" t="s">
        <v>41</v>
      </c>
      <c r="C7" s="16"/>
      <c r="D7" s="17"/>
      <c r="E7" s="16"/>
      <c r="F7" s="16"/>
      <c r="G7" s="16"/>
      <c r="H7" s="16"/>
      <c r="I7" s="16"/>
      <c r="J7" s="16"/>
      <c r="AQ7" s="17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5" t="s">
        <v>42</v>
      </c>
    </row>
    <row r="8" spans="1:101" s="10" customFormat="1" ht="15">
      <c r="A8" s="17"/>
      <c r="B8" s="12" t="s">
        <v>43</v>
      </c>
      <c r="C8" s="16"/>
      <c r="D8" s="17"/>
      <c r="E8" s="16"/>
      <c r="F8" s="16"/>
      <c r="G8" s="16"/>
      <c r="H8" s="16"/>
      <c r="I8" s="16"/>
      <c r="J8" s="16"/>
      <c r="AQ8" s="17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5" t="s">
        <v>44</v>
      </c>
    </row>
    <row r="9" spans="1:101" s="10" customFormat="1" ht="15">
      <c r="A9" s="17"/>
      <c r="B9" s="12" t="s">
        <v>45</v>
      </c>
      <c r="C9" s="16"/>
      <c r="D9" s="17"/>
      <c r="E9" s="16"/>
      <c r="F9" s="16"/>
      <c r="G9" s="16"/>
      <c r="H9" s="16"/>
      <c r="I9" s="16"/>
      <c r="J9" s="16"/>
      <c r="AQ9" s="17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5" t="s">
        <v>46</v>
      </c>
    </row>
    <row r="10" spans="1:101" s="10" customFormat="1" ht="15">
      <c r="A10" s="17"/>
      <c r="B10" s="12" t="s">
        <v>47</v>
      </c>
      <c r="C10" s="16"/>
      <c r="D10" s="17"/>
      <c r="E10" s="16"/>
      <c r="F10" s="16"/>
      <c r="G10" s="16"/>
      <c r="H10" s="16"/>
      <c r="I10" s="16"/>
      <c r="J10" s="16"/>
      <c r="AQ10" s="17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5" t="s">
        <v>48</v>
      </c>
    </row>
    <row r="11" spans="1:101" s="10" customFormat="1" ht="15">
      <c r="A11" s="17"/>
      <c r="B11" s="12" t="s">
        <v>49</v>
      </c>
      <c r="C11" s="16"/>
      <c r="D11" s="17"/>
      <c r="E11" s="16"/>
      <c r="F11" s="16"/>
      <c r="G11" s="16"/>
      <c r="H11" s="16"/>
      <c r="I11" s="16"/>
      <c r="J11" s="16"/>
      <c r="AQ11" s="17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5" t="s">
        <v>50</v>
      </c>
    </row>
    <row r="12" spans="1:101" s="10" customFormat="1" ht="15">
      <c r="A12" s="17"/>
      <c r="B12" s="12" t="s">
        <v>51</v>
      </c>
      <c r="C12" s="16"/>
      <c r="D12" s="17"/>
      <c r="E12" s="16"/>
      <c r="F12" s="16"/>
      <c r="G12" s="16"/>
      <c r="H12" s="16"/>
      <c r="I12" s="16"/>
      <c r="J12" s="16"/>
      <c r="AQ12" s="17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5" t="s">
        <v>52</v>
      </c>
    </row>
    <row r="13" spans="1:101" s="10" customFormat="1" ht="15">
      <c r="A13" s="17"/>
      <c r="B13" s="12" t="s">
        <v>53</v>
      </c>
      <c r="C13" s="16"/>
      <c r="D13" s="17"/>
      <c r="E13" s="16"/>
      <c r="F13" s="16"/>
      <c r="G13" s="16"/>
      <c r="H13" s="16"/>
      <c r="I13" s="16"/>
      <c r="J13" s="16"/>
      <c r="AQ13" s="17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5" t="s">
        <v>54</v>
      </c>
    </row>
    <row r="14" spans="1:101" s="10" customFormat="1" ht="15">
      <c r="A14" s="17"/>
      <c r="B14" s="12" t="s">
        <v>55</v>
      </c>
      <c r="C14" s="16"/>
      <c r="D14" s="17"/>
      <c r="E14" s="16"/>
      <c r="F14" s="16"/>
      <c r="G14" s="16"/>
      <c r="H14" s="16"/>
      <c r="I14" s="16"/>
      <c r="J14" s="16"/>
      <c r="AQ14" s="17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5" t="s">
        <v>56</v>
      </c>
    </row>
    <row r="15" spans="1:5 43:101" s="10" customFormat="1" ht="15">
      <c r="A15" s="17"/>
      <c r="D15" s="19"/>
      <c r="E15" s="20"/>
      <c r="AQ15" s="17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5" t="s">
        <v>57</v>
      </c>
    </row>
    <row r="16" spans="1:4 43:101" s="10" customFormat="1" ht="15">
      <c r="A16" s="11" t="s">
        <v>7</v>
      </c>
      <c r="B16" s="21" t="s">
        <v>8</v>
      </c>
      <c r="D16" s="17"/>
      <c r="AQ16" s="17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5" t="s">
        <v>58</v>
      </c>
    </row>
    <row r="17" spans="1:5 43:101" s="10" customFormat="1" ht="15">
      <c r="A17" s="11" t="s">
        <v>9</v>
      </c>
      <c r="B17" s="21">
        <v>32714</v>
      </c>
      <c r="D17" s="11" t="s">
        <v>10</v>
      </c>
      <c r="E17" s="21" t="s">
        <v>59</v>
      </c>
      <c r="AQ17" s="17"/>
      <c r="AR17" s="22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5" t="s">
        <v>60</v>
      </c>
    </row>
    <row r="18" spans="1:101" s="10" customFormat="1" ht="45">
      <c r="A18" s="23" t="s">
        <v>12</v>
      </c>
      <c r="B18" s="24" t="s">
        <v>13</v>
      </c>
      <c r="C18" s="24" t="s">
        <v>14</v>
      </c>
      <c r="D18" s="25" t="s">
        <v>61</v>
      </c>
      <c r="E18" s="24" t="s">
        <v>15</v>
      </c>
      <c r="F18" s="24" t="s">
        <v>16</v>
      </c>
      <c r="G18" s="24" t="s">
        <v>17</v>
      </c>
      <c r="H18" s="24" t="s">
        <v>18</v>
      </c>
      <c r="I18" s="24" t="s">
        <v>19</v>
      </c>
      <c r="J18" s="24" t="s">
        <v>20</v>
      </c>
      <c r="K18" s="24" t="s">
        <v>21</v>
      </c>
      <c r="L18" s="24" t="s">
        <v>1</v>
      </c>
      <c r="M18" s="24" t="s">
        <v>62</v>
      </c>
      <c r="N18" s="24" t="s">
        <v>63</v>
      </c>
      <c r="O18" s="24" t="s">
        <v>64</v>
      </c>
      <c r="P18" s="24" t="s">
        <v>65</v>
      </c>
      <c r="Q18" s="24" t="s">
        <v>66</v>
      </c>
      <c r="R18" s="24" t="s">
        <v>67</v>
      </c>
      <c r="S18" s="24" t="s">
        <v>68</v>
      </c>
      <c r="T18" s="24" t="s">
        <v>69</v>
      </c>
      <c r="U18" s="24" t="s">
        <v>70</v>
      </c>
      <c r="V18" s="24" t="s">
        <v>71</v>
      </c>
      <c r="W18" s="24" t="s">
        <v>72</v>
      </c>
      <c r="X18" s="24" t="s">
        <v>73</v>
      </c>
      <c r="Y18" s="24" t="s">
        <v>74</v>
      </c>
      <c r="Z18" s="24" t="s">
        <v>75</v>
      </c>
      <c r="AA18" s="24" t="s">
        <v>76</v>
      </c>
      <c r="AB18" s="24" t="s">
        <v>77</v>
      </c>
      <c r="AC18" s="24" t="s">
        <v>78</v>
      </c>
      <c r="AD18" s="24" t="s">
        <v>79</v>
      </c>
      <c r="AE18" s="24" t="s">
        <v>80</v>
      </c>
      <c r="AF18" s="24" t="s">
        <v>81</v>
      </c>
      <c r="AG18" s="24" t="s">
        <v>82</v>
      </c>
      <c r="AH18" s="24" t="s">
        <v>83</v>
      </c>
      <c r="AI18" s="24" t="s">
        <v>84</v>
      </c>
      <c r="AJ18" s="24" t="s">
        <v>85</v>
      </c>
      <c r="AK18" s="24" t="s">
        <v>86</v>
      </c>
      <c r="AL18" s="24" t="s">
        <v>87</v>
      </c>
      <c r="AM18" s="24" t="s">
        <v>88</v>
      </c>
      <c r="AN18" s="24" t="s">
        <v>89</v>
      </c>
      <c r="AO18" s="24" t="s">
        <v>90</v>
      </c>
      <c r="AP18" s="24" t="s">
        <v>91</v>
      </c>
      <c r="AQ18" s="25" t="s">
        <v>92</v>
      </c>
      <c r="AR18" s="24" t="s">
        <v>93</v>
      </c>
      <c r="AS18" s="24" t="s">
        <v>94</v>
      </c>
      <c r="AT18" s="24" t="s">
        <v>95</v>
      </c>
      <c r="AU18" s="24" t="s">
        <v>96</v>
      </c>
      <c r="AV18" s="24" t="s">
        <v>97</v>
      </c>
      <c r="AW18" s="24" t="s">
        <v>98</v>
      </c>
      <c r="AX18" s="24" t="s">
        <v>99</v>
      </c>
      <c r="AY18" s="24" t="s">
        <v>100</v>
      </c>
      <c r="AZ18" s="24" t="s">
        <v>101</v>
      </c>
      <c r="BA18" s="24" t="s">
        <v>102</v>
      </c>
      <c r="BB18" s="24" t="s">
        <v>103</v>
      </c>
      <c r="BC18" s="24" t="s">
        <v>104</v>
      </c>
      <c r="BD18" s="24" t="s">
        <v>105</v>
      </c>
      <c r="BE18" s="24" t="s">
        <v>106</v>
      </c>
      <c r="BF18" s="24" t="s">
        <v>107</v>
      </c>
      <c r="BG18" s="24" t="s">
        <v>108</v>
      </c>
      <c r="BH18" s="24" t="s">
        <v>109</v>
      </c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5" t="s">
        <v>110</v>
      </c>
    </row>
    <row r="19" spans="1:60 101:101" ht="31.5">
      <c r="A19" s="26">
        <v>2</v>
      </c>
      <c r="B19" s="27"/>
      <c r="C19" s="28"/>
      <c r="D19" s="26">
        <v>4</v>
      </c>
      <c r="E19" s="29" t="s">
        <v>111</v>
      </c>
      <c r="F19" s="27"/>
      <c r="G19" s="27"/>
      <c r="H19" s="27"/>
      <c r="I19" s="27"/>
      <c r="J19" s="27"/>
      <c r="K19" s="27"/>
      <c r="L19" s="27"/>
      <c r="M19" s="29" t="s">
        <v>112</v>
      </c>
      <c r="N19" s="27"/>
      <c r="O19" s="27"/>
      <c r="P19" s="27"/>
      <c r="Q19" s="27"/>
      <c r="R19" s="29" t="s">
        <v>113</v>
      </c>
      <c r="S19" s="27"/>
      <c r="T19" s="27"/>
      <c r="U19" s="27"/>
      <c r="V19" s="27"/>
      <c r="W19" s="29" t="s">
        <v>114</v>
      </c>
      <c r="X19" s="28"/>
      <c r="Y19" s="27"/>
      <c r="Z19" s="27"/>
      <c r="AA19" s="27"/>
      <c r="AB19" s="29" t="s">
        <v>115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30">
        <v>4</v>
      </c>
      <c r="AR19" s="31">
        <f>IF(ISBLANK(Table1[[#This Row],[Difficulty Level (Low-1,Medium-2,High -3)]]),1,0)</f>
        <v>0</v>
      </c>
      <c r="AS19" s="32">
        <f>IF(ISBLANK(Table1[[#This Row],[No. of Options(2-6)]]),1,0)</f>
        <v>0</v>
      </c>
      <c r="AT19" s="31">
        <f>IF(AND(ISBLANK(Table1[[#This Row],[Item Text]]),ISBLANK(Table1[[#This Row],[Item Image]])),1,0)</f>
        <v>0</v>
      </c>
      <c r="AU19" s="31">
        <f t="array" ref="AU19">IF(ISBLANK(Table1[[#This Row],[Item Image]]),0,IFERROR(IF(MATCH(1,--EXACT(Table1[[#This Row],[Item Image]],$CW:$CW),0),0,1),1))</f>
        <v>0</v>
      </c>
      <c r="AV19" s="31">
        <f>IF(AND(ISBLANK(Table1[[#This Row],[Option Text 1]]),ISBLANK(Table1[[#This Row],[Option Image 1]])),1,0)</f>
        <v>0</v>
      </c>
      <c r="AW19" s="31">
        <f t="array" ref="AW19">IF(ISBLANK(Table1[[#This Row],[Option Image 1]]),0,IFERROR(IF(MATCH(1,--EXACT(Table1[[#This Row],[Option Image 1]],$CW:$CW),0),0,1),1))</f>
        <v>0</v>
      </c>
      <c r="AX19" s="31">
        <f>IF(AND(ISBLANK(Table1[[#This Row],[Option Text 2]]),ISBLANK(Table1[[#This Row],[Option Image 2]])),1,0)</f>
        <v>0</v>
      </c>
      <c r="AY19" s="31">
        <f t="array" ref="AY19">IF(ISBLANK(Table1[[#This Row],[Option Image 2]]),0,IFERROR(IF(MATCH(1,--EXACT(Table1[[#This Row],[Option Image 2]],$CW:$CW),0),0,1),1))</f>
        <v>0</v>
      </c>
      <c r="AZ19" s="31">
        <f>IF(AND(Table1[[#This Row],[No. of Options(2-6)]]&gt;2,ISBLANK(Table1[[#This Row],[Option Text 3]]),ISBLANK(Table1[[#This Row],[Option Image 3]])),1,0)</f>
        <v>0</v>
      </c>
      <c r="BA19" s="31">
        <f t="array" ref="BA19">IF(ISBLANK(Table1[[#This Row],[Option Image 3]]),0,IFERROR(IF(MATCH(1,--EXACT(Table1[[#This Row],[Option Image 3]],$CW:$CW),0),0,1),1))</f>
        <v>0</v>
      </c>
      <c r="BB19" s="31">
        <f>IF(AND(Table1[[#This Row],[No. of Options(2-6)]]&gt;3,ISBLANK(Table1[[#This Row],[Option Text 4]]),ISBLANK(Table1[[#This Row],[Option Image 4]])),1,0)</f>
        <v>0</v>
      </c>
      <c r="BC19" s="31">
        <f t="array" ref="BC19">IF(ISBLANK(Table1[[#This Row],[Option Image 4]]),0,IFERROR(IF(MATCH(1,--EXACT(Table1[[#This Row],[Option Image 4]],$CW:$CW),0),0,1),1))</f>
        <v>0</v>
      </c>
      <c r="BD19" s="31">
        <f>IF(AND(Table1[[#This Row],[No. of Options(2-6)]]&gt;4,ISBLANK(Table1[[#This Row],[Option Text 5]]),ISBLANK(Table1[[#This Row],[Option Image 5]])),1,0)</f>
        <v>0</v>
      </c>
      <c r="BE19" s="31">
        <f t="array" ref="BE19">IF(ISBLANK(Table1[[#This Row],[Option Image 5]]),0,IFERROR(IF(MATCH(1,--EXACT(Table1[[#This Row],[Option Image 5]],$CW:$CW),0),0,1),1))</f>
        <v>0</v>
      </c>
      <c r="BF19" s="31">
        <f>IF(AND(Table1[[#This Row],[No. of Options(2-6)]]&gt;5,ISBLANK(Table1[[#This Row],[Option Text 6]]),ISBLANK(Table1[[#This Row],[Option Image 6]])),1,0)</f>
        <v>0</v>
      </c>
      <c r="BG19" s="31">
        <f t="array" ref="BG19">IF(ISBLANK(Table1[[#This Row],[Option Image 6]]),0,IFERROR(IF(MATCH(1,--EXACT(Table1[[#This Row],[Option Image 6]],$CW:$CW),0),0,1),1))</f>
        <v>0</v>
      </c>
      <c r="BH19" s="31">
        <f>IF(ISBLANK(Table1[[#This Row],[Correct Option]]),1,0)</f>
        <v>0</v>
      </c>
      <c r="CW19" s="33" t="s">
        <v>116</v>
      </c>
    </row>
    <row r="20" spans="1:60 101:101" ht="63">
      <c r="A20" s="34">
        <v>1</v>
      </c>
      <c r="B20" s="27"/>
      <c r="C20" s="35"/>
      <c r="D20" s="26">
        <v>4</v>
      </c>
      <c r="E20" s="29" t="s">
        <v>117</v>
      </c>
      <c r="F20" s="36"/>
      <c r="G20" s="36"/>
      <c r="H20" s="36"/>
      <c r="I20" s="36"/>
      <c r="J20" s="36"/>
      <c r="K20" s="36"/>
      <c r="L20" s="36"/>
      <c r="M20" s="29" t="s">
        <v>118</v>
      </c>
      <c r="N20" s="36"/>
      <c r="O20" s="36"/>
      <c r="P20" s="36"/>
      <c r="Q20" s="36"/>
      <c r="R20" s="29" t="s">
        <v>119</v>
      </c>
      <c r="S20" s="36"/>
      <c r="T20" s="36"/>
      <c r="U20" s="36"/>
      <c r="V20" s="36"/>
      <c r="W20" s="29" t="s">
        <v>120</v>
      </c>
      <c r="X20" s="35"/>
      <c r="Y20" s="36"/>
      <c r="Z20" s="36"/>
      <c r="AA20" s="36"/>
      <c r="AB20" s="29" t="s">
        <v>121</v>
      </c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7">
        <v>4</v>
      </c>
      <c r="AR20" s="38">
        <f>IF(ISBLANK(Table1[[#This Row],[Difficulty Level (Low-1,Medium-2,High -3)]]),1,0)</f>
        <v>0</v>
      </c>
      <c r="AS20" s="38">
        <f>IF(ISBLANK(Table1[[#This Row],[No. of Options(2-6)]]),1,0)</f>
        <v>0</v>
      </c>
      <c r="AT20" s="38">
        <f>IF(AND(ISBLANK(Table1[[#This Row],[Item Text]]),ISBLANK(Table1[[#This Row],[Item Image]])),1,0)</f>
        <v>0</v>
      </c>
      <c r="AU20" s="38">
        <f t="array" ref="AU20">IF(ISBLANK(Table1[[#This Row],[Item Image]]),0,IFERROR(IF(MATCH(1,--EXACT(Table1[[#This Row],[Item Image]],$CW:$CW),0),0,1),1))</f>
        <v>0</v>
      </c>
      <c r="AV20" s="38">
        <f>IF(AND(ISBLANK(Table1[[#This Row],[Option Text 1]]),ISBLANK(Table1[[#This Row],[Option Image 1]])),1,0)</f>
        <v>0</v>
      </c>
      <c r="AW20" s="39">
        <f t="array" ref="AW20">IF(ISBLANK(Table1[[#This Row],[Option Image 1]]),0,IFERROR(IF(MATCH(1,--EXACT(Table1[[#This Row],[Option Image 1]],$CW:$CW),0),0,1),1))</f>
        <v>0</v>
      </c>
      <c r="AX20" s="38">
        <f>IF(AND(ISBLANK(Table1[[#This Row],[Option Text 2]]),ISBLANK(Table1[[#This Row],[Option Image 2]])),1,0)</f>
        <v>0</v>
      </c>
      <c r="AY20" s="39">
        <f t="array" ref="AY20">IF(ISBLANK(Table1[[#This Row],[Option Image 2]]),0,IFERROR(IF(MATCH(1,--EXACT(Table1[[#This Row],[Option Image 2]],$CW:$CW),0),0,1),1))</f>
        <v>0</v>
      </c>
      <c r="AZ20" s="38">
        <f>IF(AND(Table1[[#This Row],[No. of Options(2-6)]]&gt;2,ISBLANK(Table1[[#This Row],[Option Text 3]]),ISBLANK(Table1[[#This Row],[Option Image 3]])),1,0)</f>
        <v>0</v>
      </c>
      <c r="BA20" s="39">
        <f t="array" ref="BA20">IF(ISBLANK(Table1[[#This Row],[Option Image 3]]),0,IFERROR(IF(MATCH(1,--EXACT(Table1[[#This Row],[Option Image 3]],$CW:$CW),0),0,1),1))</f>
        <v>0</v>
      </c>
      <c r="BB20" s="38">
        <f>IF(AND(Table1[[#This Row],[No. of Options(2-6)]]&gt;3,ISBLANK(Table1[[#This Row],[Option Text 4]]),ISBLANK(Table1[[#This Row],[Option Image 4]])),1,0)</f>
        <v>0</v>
      </c>
      <c r="BC20" s="39">
        <f t="array" ref="BC20">IF(ISBLANK(Table1[[#This Row],[Option Image 4]]),0,IFERROR(IF(MATCH(1,--EXACT(Table1[[#This Row],[Option Image 4]],$CW:$CW),0),0,1),1))</f>
        <v>0</v>
      </c>
      <c r="BD20" s="38">
        <f>IF(AND(Table1[[#This Row],[No. of Options(2-6)]]&gt;4,ISBLANK(Table1[[#This Row],[Option Text 5]]),ISBLANK(Table1[[#This Row],[Option Image 5]])),1,0)</f>
        <v>0</v>
      </c>
      <c r="BE20" s="39">
        <f t="array" ref="BE20">IF(ISBLANK(Table1[[#This Row],[Option Image 5]]),0,IFERROR(IF(MATCH(1,--EXACT(Table1[[#This Row],[Option Image 5]],$CW:$CW),0),0,1),1))</f>
        <v>0</v>
      </c>
      <c r="BF20" s="38">
        <f>IF(AND(Table1[[#This Row],[No. of Options(2-6)]]&gt;5,ISBLANK(Table1[[#This Row],[Option Text 6]]),ISBLANK(Table1[[#This Row],[Option Image 6]])),1,0)</f>
        <v>0</v>
      </c>
      <c r="BG20" s="39">
        <f t="array" ref="BG20">IF(ISBLANK(Table1[[#This Row],[Option Image 6]]),0,IFERROR(IF(MATCH(1,--EXACT(Table1[[#This Row],[Option Image 6]],$CW:$CW),0),0,1),1))</f>
        <v>0</v>
      </c>
      <c r="BH20" s="38">
        <f>IF(ISBLANK(Table1[[#This Row],[Correct Option]]),1,0)</f>
        <v>0</v>
      </c>
      <c r="CW20" s="33" t="s">
        <v>122</v>
      </c>
    </row>
    <row r="21" spans="1:60 101:101" ht="110.25">
      <c r="A21" s="34">
        <v>3</v>
      </c>
      <c r="B21" s="27"/>
      <c r="C21" s="35"/>
      <c r="D21" s="26">
        <v>4</v>
      </c>
      <c r="E21" s="29" t="s">
        <v>123</v>
      </c>
      <c r="F21" s="36"/>
      <c r="G21" s="36"/>
      <c r="H21" s="36"/>
      <c r="I21" s="36"/>
      <c r="J21" s="36"/>
      <c r="K21" s="36"/>
      <c r="L21" s="36"/>
      <c r="M21" s="29" t="s">
        <v>124</v>
      </c>
      <c r="N21" s="36"/>
      <c r="O21" s="36"/>
      <c r="P21" s="36"/>
      <c r="Q21" s="36"/>
      <c r="R21" s="29" t="s">
        <v>125</v>
      </c>
      <c r="S21" s="36"/>
      <c r="T21" s="36"/>
      <c r="U21" s="36"/>
      <c r="V21" s="36"/>
      <c r="W21" s="29" t="s">
        <v>126</v>
      </c>
      <c r="X21" s="35"/>
      <c r="Y21" s="36"/>
      <c r="Z21" s="36"/>
      <c r="AA21" s="36"/>
      <c r="AB21" s="29" t="s">
        <v>127</v>
      </c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7">
        <v>1</v>
      </c>
      <c r="AR21" s="38">
        <f>IF(ISBLANK(Table1[[#This Row],[Difficulty Level (Low-1,Medium-2,High -3)]]),1,0)</f>
        <v>0</v>
      </c>
      <c r="AS21" s="38">
        <f>IF(ISBLANK(Table1[[#This Row],[No. of Options(2-6)]]),1,0)</f>
        <v>0</v>
      </c>
      <c r="AT21" s="38">
        <f>IF(AND(ISBLANK(Table1[[#This Row],[Item Text]]),ISBLANK(Table1[[#This Row],[Item Image]])),1,0)</f>
        <v>0</v>
      </c>
      <c r="AU21" s="38">
        <f t="array" ref="AU21">IF(ISBLANK(Table1[[#This Row],[Item Image]]),0,IFERROR(IF(MATCH(1,--EXACT(Table1[[#This Row],[Item Image]],$CW:$CW),0),0,1),1))</f>
        <v>0</v>
      </c>
      <c r="AV21" s="38">
        <f>IF(AND(ISBLANK(Table1[[#This Row],[Option Text 1]]),ISBLANK(Table1[[#This Row],[Option Image 1]])),1,0)</f>
        <v>0</v>
      </c>
      <c r="AW21" s="39">
        <f t="array" ref="AW21">IF(ISBLANK(Table1[[#This Row],[Option Image 1]]),0,IFERROR(IF(MATCH(1,--EXACT(Table1[[#This Row],[Option Image 1]],$CW:$CW),0),0,1),1))</f>
        <v>0</v>
      </c>
      <c r="AX21" s="38">
        <f>IF(AND(ISBLANK(Table1[[#This Row],[Option Text 2]]),ISBLANK(Table1[[#This Row],[Option Image 2]])),1,0)</f>
        <v>0</v>
      </c>
      <c r="AY21" s="39">
        <f t="array" ref="AY21">IF(ISBLANK(Table1[[#This Row],[Option Image 2]]),0,IFERROR(IF(MATCH(1,--EXACT(Table1[[#This Row],[Option Image 2]],$CW:$CW),0),0,1),1))</f>
        <v>0</v>
      </c>
      <c r="AZ21" s="38">
        <f>IF(AND(Table1[[#This Row],[No. of Options(2-6)]]&gt;2,ISBLANK(Table1[[#This Row],[Option Text 3]]),ISBLANK(Table1[[#This Row],[Option Image 3]])),1,0)</f>
        <v>0</v>
      </c>
      <c r="BA21" s="39">
        <f t="array" ref="BA21">IF(ISBLANK(Table1[[#This Row],[Option Image 3]]),0,IFERROR(IF(MATCH(1,--EXACT(Table1[[#This Row],[Option Image 3]],$CW:$CW),0),0,1),1))</f>
        <v>0</v>
      </c>
      <c r="BB21" s="38">
        <f>IF(AND(Table1[[#This Row],[No. of Options(2-6)]]&gt;3,ISBLANK(Table1[[#This Row],[Option Text 4]]),ISBLANK(Table1[[#This Row],[Option Image 4]])),1,0)</f>
        <v>0</v>
      </c>
      <c r="BC21" s="39">
        <f t="array" ref="BC21">IF(ISBLANK(Table1[[#This Row],[Option Image 4]]),0,IFERROR(IF(MATCH(1,--EXACT(Table1[[#This Row],[Option Image 4]],$CW:$CW),0),0,1),1))</f>
        <v>0</v>
      </c>
      <c r="BD21" s="38">
        <f>IF(AND(Table1[[#This Row],[No. of Options(2-6)]]&gt;4,ISBLANK(Table1[[#This Row],[Option Text 5]]),ISBLANK(Table1[[#This Row],[Option Image 5]])),1,0)</f>
        <v>0</v>
      </c>
      <c r="BE21" s="39">
        <f t="array" ref="BE21">IF(ISBLANK(Table1[[#This Row],[Option Image 5]]),0,IFERROR(IF(MATCH(1,--EXACT(Table1[[#This Row],[Option Image 5]],$CW:$CW),0),0,1),1))</f>
        <v>0</v>
      </c>
      <c r="BF21" s="38">
        <f>IF(AND(Table1[[#This Row],[No. of Options(2-6)]]&gt;5,ISBLANK(Table1[[#This Row],[Option Text 6]]),ISBLANK(Table1[[#This Row],[Option Image 6]])),1,0)</f>
        <v>0</v>
      </c>
      <c r="BG21" s="39">
        <f t="array" ref="BG21">IF(ISBLANK(Table1[[#This Row],[Option Image 6]]),0,IFERROR(IF(MATCH(1,--EXACT(Table1[[#This Row],[Option Image 6]],$CW:$CW),0),0,1),1))</f>
        <v>0</v>
      </c>
      <c r="BH21" s="38">
        <f>IF(ISBLANK(Table1[[#This Row],[Correct Option]]),1,0)</f>
        <v>0</v>
      </c>
      <c r="CW21" s="33" t="s">
        <v>128</v>
      </c>
    </row>
    <row r="22" spans="1:60 101:101" ht="47.25">
      <c r="A22" s="34">
        <v>2</v>
      </c>
      <c r="B22" s="27"/>
      <c r="C22" s="35"/>
      <c r="D22" s="26">
        <v>4</v>
      </c>
      <c r="E22" s="29" t="s">
        <v>129</v>
      </c>
      <c r="F22" s="36"/>
      <c r="G22" s="36"/>
      <c r="H22" s="36"/>
      <c r="I22" s="36"/>
      <c r="J22" s="36"/>
      <c r="K22" s="36"/>
      <c r="L22" s="36"/>
      <c r="M22" s="29" t="s">
        <v>130</v>
      </c>
      <c r="N22" s="36"/>
      <c r="O22" s="36"/>
      <c r="P22" s="36"/>
      <c r="Q22" s="36"/>
      <c r="R22" s="29" t="s">
        <v>131</v>
      </c>
      <c r="S22" s="36"/>
      <c r="T22" s="36"/>
      <c r="U22" s="36"/>
      <c r="V22" s="36"/>
      <c r="W22" s="29" t="s">
        <v>132</v>
      </c>
      <c r="X22" s="35"/>
      <c r="Y22" s="36"/>
      <c r="Z22" s="36"/>
      <c r="AA22" s="36"/>
      <c r="AB22" s="29" t="s">
        <v>133</v>
      </c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7">
        <v>3</v>
      </c>
      <c r="AR22" s="38">
        <f>IF(ISBLANK(Table1[[#This Row],[Difficulty Level (Low-1,Medium-2,High -3)]]),1,0)</f>
        <v>0</v>
      </c>
      <c r="AS22" s="38">
        <f>IF(ISBLANK(Table1[[#This Row],[No. of Options(2-6)]]),1,0)</f>
        <v>0</v>
      </c>
      <c r="AT22" s="38">
        <f>IF(AND(ISBLANK(Table1[[#This Row],[Item Text]]),ISBLANK(Table1[[#This Row],[Item Image]])),1,0)</f>
        <v>0</v>
      </c>
      <c r="AU22" s="38">
        <f t="array" ref="AU22">IF(ISBLANK(Table1[[#This Row],[Item Image]]),0,IFERROR(IF(MATCH(1,--EXACT(Table1[[#This Row],[Item Image]],$CW:$CW),0),0,1),1))</f>
        <v>0</v>
      </c>
      <c r="AV22" s="38">
        <f>IF(AND(ISBLANK(Table1[[#This Row],[Option Text 1]]),ISBLANK(Table1[[#This Row],[Option Image 1]])),1,0)</f>
        <v>0</v>
      </c>
      <c r="AW22" s="39">
        <f t="array" ref="AW22">IF(ISBLANK(Table1[[#This Row],[Option Image 1]]),0,IFERROR(IF(MATCH(1,--EXACT(Table1[[#This Row],[Option Image 1]],$CW:$CW),0),0,1),1))</f>
        <v>0</v>
      </c>
      <c r="AX22" s="38">
        <f>IF(AND(ISBLANK(Table1[[#This Row],[Option Text 2]]),ISBLANK(Table1[[#This Row],[Option Image 2]])),1,0)</f>
        <v>0</v>
      </c>
      <c r="AY22" s="39">
        <f t="array" ref="AY22">IF(ISBLANK(Table1[[#This Row],[Option Image 2]]),0,IFERROR(IF(MATCH(1,--EXACT(Table1[[#This Row],[Option Image 2]],$CW:$CW),0),0,1),1))</f>
        <v>0</v>
      </c>
      <c r="AZ22" s="38">
        <f>IF(AND(Table1[[#This Row],[No. of Options(2-6)]]&gt;2,ISBLANK(Table1[[#This Row],[Option Text 3]]),ISBLANK(Table1[[#This Row],[Option Image 3]])),1,0)</f>
        <v>0</v>
      </c>
      <c r="BA22" s="39">
        <f t="array" ref="BA22">IF(ISBLANK(Table1[[#This Row],[Option Image 3]]),0,IFERROR(IF(MATCH(1,--EXACT(Table1[[#This Row],[Option Image 3]],$CW:$CW),0),0,1),1))</f>
        <v>0</v>
      </c>
      <c r="BB22" s="38">
        <f>IF(AND(Table1[[#This Row],[No. of Options(2-6)]]&gt;3,ISBLANK(Table1[[#This Row],[Option Text 4]]),ISBLANK(Table1[[#This Row],[Option Image 4]])),1,0)</f>
        <v>0</v>
      </c>
      <c r="BC22" s="39">
        <f t="array" ref="BC22">IF(ISBLANK(Table1[[#This Row],[Option Image 4]]),0,IFERROR(IF(MATCH(1,--EXACT(Table1[[#This Row],[Option Image 4]],$CW:$CW),0),0,1),1))</f>
        <v>0</v>
      </c>
      <c r="BD22" s="38">
        <f>IF(AND(Table1[[#This Row],[No. of Options(2-6)]]&gt;4,ISBLANK(Table1[[#This Row],[Option Text 5]]),ISBLANK(Table1[[#This Row],[Option Image 5]])),1,0)</f>
        <v>0</v>
      </c>
      <c r="BE22" s="39">
        <f t="array" ref="BE22">IF(ISBLANK(Table1[[#This Row],[Option Image 5]]),0,IFERROR(IF(MATCH(1,--EXACT(Table1[[#This Row],[Option Image 5]],$CW:$CW),0),0,1),1))</f>
        <v>0</v>
      </c>
      <c r="BF22" s="38">
        <f>IF(AND(Table1[[#This Row],[No. of Options(2-6)]]&gt;5,ISBLANK(Table1[[#This Row],[Option Text 6]]),ISBLANK(Table1[[#This Row],[Option Image 6]])),1,0)</f>
        <v>0</v>
      </c>
      <c r="BG22" s="39">
        <f t="array" ref="BG22">IF(ISBLANK(Table1[[#This Row],[Option Image 6]]),0,IFERROR(IF(MATCH(1,--EXACT(Table1[[#This Row],[Option Image 6]],$CW:$CW),0),0,1),1))</f>
        <v>0</v>
      </c>
      <c r="BH22" s="38">
        <f>IF(ISBLANK(Table1[[#This Row],[Correct Option]]),1,0)</f>
        <v>0</v>
      </c>
      <c r="CW22" s="33" t="s">
        <v>134</v>
      </c>
    </row>
    <row r="23" spans="1:60 101:101" ht="157.5">
      <c r="A23" s="34">
        <v>2</v>
      </c>
      <c r="B23" s="27"/>
      <c r="C23" s="35"/>
      <c r="D23" s="26">
        <v>4</v>
      </c>
      <c r="E23" s="29" t="s">
        <v>135</v>
      </c>
      <c r="F23" s="36"/>
      <c r="G23" s="36"/>
      <c r="H23" s="36"/>
      <c r="I23" s="36"/>
      <c r="J23" s="36"/>
      <c r="K23" s="36"/>
      <c r="L23" s="36"/>
      <c r="M23" s="29" t="s">
        <v>136</v>
      </c>
      <c r="N23" s="36"/>
      <c r="O23" s="36"/>
      <c r="P23" s="36"/>
      <c r="Q23" s="36"/>
      <c r="R23" s="29" t="s">
        <v>137</v>
      </c>
      <c r="S23" s="36"/>
      <c r="T23" s="36"/>
      <c r="U23" s="36"/>
      <c r="V23" s="36"/>
      <c r="W23" s="29" t="s">
        <v>138</v>
      </c>
      <c r="X23" s="35"/>
      <c r="Y23" s="36"/>
      <c r="Z23" s="36"/>
      <c r="AA23" s="36"/>
      <c r="AB23" s="29" t="s">
        <v>139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7">
        <v>4</v>
      </c>
      <c r="AR23" s="38">
        <f>IF(ISBLANK(Table1[[#This Row],[Difficulty Level (Low-1,Medium-2,High -3)]]),1,0)</f>
        <v>0</v>
      </c>
      <c r="AS23" s="38">
        <f>IF(ISBLANK(Table1[[#This Row],[No. of Options(2-6)]]),1,0)</f>
        <v>0</v>
      </c>
      <c r="AT23" s="38">
        <f>IF(AND(ISBLANK(Table1[[#This Row],[Item Text]]),ISBLANK(Table1[[#This Row],[Item Image]])),1,0)</f>
        <v>0</v>
      </c>
      <c r="AU23" s="38">
        <f t="array" ref="AU23">IF(ISBLANK(Table1[[#This Row],[Item Image]]),0,IFERROR(IF(MATCH(1,--EXACT(Table1[[#This Row],[Item Image]],$CW:$CW),0),0,1),1))</f>
        <v>0</v>
      </c>
      <c r="AV23" s="38">
        <f>IF(AND(ISBLANK(Table1[[#This Row],[Option Text 1]]),ISBLANK(Table1[[#This Row],[Option Image 1]])),1,0)</f>
        <v>0</v>
      </c>
      <c r="AW23" s="39">
        <f t="array" ref="AW23">IF(ISBLANK(Table1[[#This Row],[Option Image 1]]),0,IFERROR(IF(MATCH(1,--EXACT(Table1[[#This Row],[Option Image 1]],$CW:$CW),0),0,1),1))</f>
        <v>0</v>
      </c>
      <c r="AX23" s="38">
        <f>IF(AND(ISBLANK(Table1[[#This Row],[Option Text 2]]),ISBLANK(Table1[[#This Row],[Option Image 2]])),1,0)</f>
        <v>0</v>
      </c>
      <c r="AY23" s="39">
        <f t="array" ref="AY23">IF(ISBLANK(Table1[[#This Row],[Option Image 2]]),0,IFERROR(IF(MATCH(1,--EXACT(Table1[[#This Row],[Option Image 2]],$CW:$CW),0),0,1),1))</f>
        <v>0</v>
      </c>
      <c r="AZ23" s="38">
        <f>IF(AND(Table1[[#This Row],[No. of Options(2-6)]]&gt;2,ISBLANK(Table1[[#This Row],[Option Text 3]]),ISBLANK(Table1[[#This Row],[Option Image 3]])),1,0)</f>
        <v>0</v>
      </c>
      <c r="BA23" s="39">
        <f t="array" ref="BA23">IF(ISBLANK(Table1[[#This Row],[Option Image 3]]),0,IFERROR(IF(MATCH(1,--EXACT(Table1[[#This Row],[Option Image 3]],$CW:$CW),0),0,1),1))</f>
        <v>0</v>
      </c>
      <c r="BB23" s="38">
        <f>IF(AND(Table1[[#This Row],[No. of Options(2-6)]]&gt;3,ISBLANK(Table1[[#This Row],[Option Text 4]]),ISBLANK(Table1[[#This Row],[Option Image 4]])),1,0)</f>
        <v>0</v>
      </c>
      <c r="BC23" s="39">
        <f t="array" ref="BC23">IF(ISBLANK(Table1[[#This Row],[Option Image 4]]),0,IFERROR(IF(MATCH(1,--EXACT(Table1[[#This Row],[Option Image 4]],$CW:$CW),0),0,1),1))</f>
        <v>0</v>
      </c>
      <c r="BD23" s="38">
        <f>IF(AND(Table1[[#This Row],[No. of Options(2-6)]]&gt;4,ISBLANK(Table1[[#This Row],[Option Text 5]]),ISBLANK(Table1[[#This Row],[Option Image 5]])),1,0)</f>
        <v>0</v>
      </c>
      <c r="BE23" s="39">
        <f t="array" ref="BE23">IF(ISBLANK(Table1[[#This Row],[Option Image 5]]),0,IFERROR(IF(MATCH(1,--EXACT(Table1[[#This Row],[Option Image 5]],$CW:$CW),0),0,1),1))</f>
        <v>0</v>
      </c>
      <c r="BF23" s="38">
        <f>IF(AND(Table1[[#This Row],[No. of Options(2-6)]]&gt;5,ISBLANK(Table1[[#This Row],[Option Text 6]]),ISBLANK(Table1[[#This Row],[Option Image 6]])),1,0)</f>
        <v>0</v>
      </c>
      <c r="BG23" s="39">
        <f t="array" ref="BG23">IF(ISBLANK(Table1[[#This Row],[Option Image 6]]),0,IFERROR(IF(MATCH(1,--EXACT(Table1[[#This Row],[Option Image 6]],$CW:$CW),0),0,1),1))</f>
        <v>0</v>
      </c>
      <c r="BH23" s="38">
        <f>IF(ISBLANK(Table1[[#This Row],[Correct Option]]),1,0)</f>
        <v>0</v>
      </c>
      <c r="CW23" s="33" t="s">
        <v>140</v>
      </c>
    </row>
    <row r="24" spans="1:60 101:101" ht="94.5">
      <c r="A24" s="34">
        <v>3</v>
      </c>
      <c r="B24" s="27"/>
      <c r="C24" s="35"/>
      <c r="D24" s="26">
        <v>4</v>
      </c>
      <c r="E24" s="29" t="s">
        <v>141</v>
      </c>
      <c r="F24" s="36"/>
      <c r="G24" s="36"/>
      <c r="H24" s="36"/>
      <c r="I24" s="36"/>
      <c r="J24" s="36"/>
      <c r="K24" s="36"/>
      <c r="L24" s="36"/>
      <c r="M24" s="40" t="s">
        <v>142</v>
      </c>
      <c r="N24" s="36"/>
      <c r="O24" s="36"/>
      <c r="P24" s="36"/>
      <c r="Q24" s="36"/>
      <c r="R24" s="40" t="s">
        <v>143</v>
      </c>
      <c r="S24" s="36"/>
      <c r="T24" s="36"/>
      <c r="U24" s="36"/>
      <c r="V24" s="36"/>
      <c r="W24" s="40" t="s">
        <v>144</v>
      </c>
      <c r="X24" s="35"/>
      <c r="Y24" s="36"/>
      <c r="Z24" s="36"/>
      <c r="AA24" s="36"/>
      <c r="AB24" s="40" t="s">
        <v>145</v>
      </c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7">
        <v>1</v>
      </c>
      <c r="AR24" s="38">
        <f>IF(ISBLANK(Table1[[#This Row],[Difficulty Level (Low-1,Medium-2,High -3)]]),1,0)</f>
        <v>0</v>
      </c>
      <c r="AS24" s="38">
        <f>IF(ISBLANK(Table1[[#This Row],[No. of Options(2-6)]]),1,0)</f>
        <v>0</v>
      </c>
      <c r="AT24" s="38">
        <f>IF(AND(ISBLANK(Table1[[#This Row],[Item Text]]),ISBLANK(Table1[[#This Row],[Item Image]])),1,0)</f>
        <v>0</v>
      </c>
      <c r="AU24" s="38">
        <f t="array" ref="AU24">IF(ISBLANK(Table1[[#This Row],[Item Image]]),0,IFERROR(IF(MATCH(1,--EXACT(Table1[[#This Row],[Item Image]],$CW:$CW),0),0,1),1))</f>
        <v>0</v>
      </c>
      <c r="AV24" s="38">
        <f>IF(AND(ISBLANK(Table1[[#This Row],[Option Text 1]]),ISBLANK(Table1[[#This Row],[Option Image 1]])),1,0)</f>
        <v>0</v>
      </c>
      <c r="AW24" s="39">
        <f t="array" ref="AW24">IF(ISBLANK(Table1[[#This Row],[Option Image 1]]),0,IFERROR(IF(MATCH(1,--EXACT(Table1[[#This Row],[Option Image 1]],$CW:$CW),0),0,1),1))</f>
        <v>0</v>
      </c>
      <c r="AX24" s="38">
        <f>IF(AND(ISBLANK(Table1[[#This Row],[Option Text 2]]),ISBLANK(Table1[[#This Row],[Option Image 2]])),1,0)</f>
        <v>0</v>
      </c>
      <c r="AY24" s="39">
        <f t="array" ref="AY24">IF(ISBLANK(Table1[[#This Row],[Option Image 2]]),0,IFERROR(IF(MATCH(1,--EXACT(Table1[[#This Row],[Option Image 2]],$CW:$CW),0),0,1),1))</f>
        <v>0</v>
      </c>
      <c r="AZ24" s="38">
        <f>IF(AND(Table1[[#This Row],[No. of Options(2-6)]]&gt;2,ISBLANK(Table1[[#This Row],[Option Text 3]]),ISBLANK(Table1[[#This Row],[Option Image 3]])),1,0)</f>
        <v>0</v>
      </c>
      <c r="BA24" s="39">
        <f t="array" ref="BA24">IF(ISBLANK(Table1[[#This Row],[Option Image 3]]),0,IFERROR(IF(MATCH(1,--EXACT(Table1[[#This Row],[Option Image 3]],$CW:$CW),0),0,1),1))</f>
        <v>0</v>
      </c>
      <c r="BB24" s="38">
        <f>IF(AND(Table1[[#This Row],[No. of Options(2-6)]]&gt;3,ISBLANK(Table1[[#This Row],[Option Text 4]]),ISBLANK(Table1[[#This Row],[Option Image 4]])),1,0)</f>
        <v>0</v>
      </c>
      <c r="BC24" s="39">
        <f t="array" ref="BC24">IF(ISBLANK(Table1[[#This Row],[Option Image 4]]),0,IFERROR(IF(MATCH(1,--EXACT(Table1[[#This Row],[Option Image 4]],$CW:$CW),0),0,1),1))</f>
        <v>0</v>
      </c>
      <c r="BD24" s="38">
        <f>IF(AND(Table1[[#This Row],[No. of Options(2-6)]]&gt;4,ISBLANK(Table1[[#This Row],[Option Text 5]]),ISBLANK(Table1[[#This Row],[Option Image 5]])),1,0)</f>
        <v>0</v>
      </c>
      <c r="BE24" s="39">
        <f t="array" ref="BE24">IF(ISBLANK(Table1[[#This Row],[Option Image 5]]),0,IFERROR(IF(MATCH(1,--EXACT(Table1[[#This Row],[Option Image 5]],$CW:$CW),0),0,1),1))</f>
        <v>0</v>
      </c>
      <c r="BF24" s="38">
        <f>IF(AND(Table1[[#This Row],[No. of Options(2-6)]]&gt;5,ISBLANK(Table1[[#This Row],[Option Text 6]]),ISBLANK(Table1[[#This Row],[Option Image 6]])),1,0)</f>
        <v>0</v>
      </c>
      <c r="BG24" s="39">
        <f t="array" ref="BG24">IF(ISBLANK(Table1[[#This Row],[Option Image 6]]),0,IFERROR(IF(MATCH(1,--EXACT(Table1[[#This Row],[Option Image 6]],$CW:$CW),0),0,1),1))</f>
        <v>0</v>
      </c>
      <c r="BH24" s="38">
        <f>IF(ISBLANK(Table1[[#This Row],[Correct Option]]),1,0)</f>
        <v>0</v>
      </c>
      <c r="CW24" s="33" t="s">
        <v>146</v>
      </c>
    </row>
    <row r="25" spans="1:60 101:101" ht="47.25">
      <c r="A25" s="34">
        <v>1</v>
      </c>
      <c r="B25" s="27"/>
      <c r="C25" s="35"/>
      <c r="D25" s="26">
        <v>4</v>
      </c>
      <c r="E25" s="40" t="s">
        <v>147</v>
      </c>
      <c r="F25" s="36"/>
      <c r="G25" s="36"/>
      <c r="H25" s="36"/>
      <c r="I25" s="36"/>
      <c r="J25" s="36"/>
      <c r="K25" s="36"/>
      <c r="L25" s="36"/>
      <c r="M25" s="40" t="s">
        <v>148</v>
      </c>
      <c r="N25" s="36"/>
      <c r="O25" s="36"/>
      <c r="P25" s="36"/>
      <c r="Q25" s="36"/>
      <c r="R25" s="40" t="s">
        <v>149</v>
      </c>
      <c r="S25" s="36"/>
      <c r="T25" s="36"/>
      <c r="U25" s="36"/>
      <c r="V25" s="36"/>
      <c r="W25" s="40" t="s">
        <v>150</v>
      </c>
      <c r="X25" s="35"/>
      <c r="Y25" s="36"/>
      <c r="Z25" s="36"/>
      <c r="AA25" s="36"/>
      <c r="AB25" s="29" t="s">
        <v>151</v>
      </c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7">
        <v>3</v>
      </c>
      <c r="AR25" s="38">
        <f>IF(ISBLANK(Table1[[#This Row],[Difficulty Level (Low-1,Medium-2,High -3)]]),1,0)</f>
        <v>0</v>
      </c>
      <c r="AS25" s="38">
        <f>IF(ISBLANK(Table1[[#This Row],[No. of Options(2-6)]]),1,0)</f>
        <v>0</v>
      </c>
      <c r="AT25" s="38">
        <f>IF(AND(ISBLANK(Table1[[#This Row],[Item Text]]),ISBLANK(Table1[[#This Row],[Item Image]])),1,0)</f>
        <v>0</v>
      </c>
      <c r="AU25" s="38">
        <f t="array" ref="AU25">IF(ISBLANK(Table1[[#This Row],[Item Image]]),0,IFERROR(IF(MATCH(1,--EXACT(Table1[[#This Row],[Item Image]],$CW:$CW),0),0,1),1))</f>
        <v>0</v>
      </c>
      <c r="AV25" s="38">
        <f>IF(AND(ISBLANK(Table1[[#This Row],[Option Text 1]]),ISBLANK(Table1[[#This Row],[Option Image 1]])),1,0)</f>
        <v>0</v>
      </c>
      <c r="AW25" s="39">
        <f t="array" ref="AW25">IF(ISBLANK(Table1[[#This Row],[Option Image 1]]),0,IFERROR(IF(MATCH(1,--EXACT(Table1[[#This Row],[Option Image 1]],$CW:$CW),0),0,1),1))</f>
        <v>0</v>
      </c>
      <c r="AX25" s="38">
        <f>IF(AND(ISBLANK(Table1[[#This Row],[Option Text 2]]),ISBLANK(Table1[[#This Row],[Option Image 2]])),1,0)</f>
        <v>0</v>
      </c>
      <c r="AY25" s="39">
        <f t="array" ref="AY25">IF(ISBLANK(Table1[[#This Row],[Option Image 2]]),0,IFERROR(IF(MATCH(1,--EXACT(Table1[[#This Row],[Option Image 2]],$CW:$CW),0),0,1),1))</f>
        <v>0</v>
      </c>
      <c r="AZ25" s="38">
        <f>IF(AND(Table1[[#This Row],[No. of Options(2-6)]]&gt;2,ISBLANK(Table1[[#This Row],[Option Text 3]]),ISBLANK(Table1[[#This Row],[Option Image 3]])),1,0)</f>
        <v>0</v>
      </c>
      <c r="BA25" s="39">
        <f t="array" ref="BA25">IF(ISBLANK(Table1[[#This Row],[Option Image 3]]),0,IFERROR(IF(MATCH(1,--EXACT(Table1[[#This Row],[Option Image 3]],$CW:$CW),0),0,1),1))</f>
        <v>0</v>
      </c>
      <c r="BB25" s="38">
        <f>IF(AND(Table1[[#This Row],[No. of Options(2-6)]]&gt;3,ISBLANK(Table1[[#This Row],[Option Text 4]]),ISBLANK(Table1[[#This Row],[Option Image 4]])),1,0)</f>
        <v>0</v>
      </c>
      <c r="BC25" s="39">
        <f t="array" ref="BC25">IF(ISBLANK(Table1[[#This Row],[Option Image 4]]),0,IFERROR(IF(MATCH(1,--EXACT(Table1[[#This Row],[Option Image 4]],$CW:$CW),0),0,1),1))</f>
        <v>0</v>
      </c>
      <c r="BD25" s="38">
        <f>IF(AND(Table1[[#This Row],[No. of Options(2-6)]]&gt;4,ISBLANK(Table1[[#This Row],[Option Text 5]]),ISBLANK(Table1[[#This Row],[Option Image 5]])),1,0)</f>
        <v>0</v>
      </c>
      <c r="BE25" s="39">
        <f t="array" ref="BE25">IF(ISBLANK(Table1[[#This Row],[Option Image 5]]),0,IFERROR(IF(MATCH(1,--EXACT(Table1[[#This Row],[Option Image 5]],$CW:$CW),0),0,1),1))</f>
        <v>0</v>
      </c>
      <c r="BF25" s="38">
        <f>IF(AND(Table1[[#This Row],[No. of Options(2-6)]]&gt;5,ISBLANK(Table1[[#This Row],[Option Text 6]]),ISBLANK(Table1[[#This Row],[Option Image 6]])),1,0)</f>
        <v>0</v>
      </c>
      <c r="BG25" s="39">
        <f t="array" ref="BG25">IF(ISBLANK(Table1[[#This Row],[Option Image 6]]),0,IFERROR(IF(MATCH(1,--EXACT(Table1[[#This Row],[Option Image 6]],$CW:$CW),0),0,1),1))</f>
        <v>0</v>
      </c>
      <c r="BH25" s="38">
        <f>IF(ISBLANK(Table1[[#This Row],[Correct Option]]),1,0)</f>
        <v>0</v>
      </c>
      <c r="CW25" s="33" t="s">
        <v>152</v>
      </c>
    </row>
    <row r="26" spans="1:60 101:101" ht="204.75">
      <c r="A26" s="34">
        <v>2</v>
      </c>
      <c r="B26" s="27"/>
      <c r="C26" s="35"/>
      <c r="D26" s="26">
        <v>4</v>
      </c>
      <c r="E26" s="40" t="s">
        <v>153</v>
      </c>
      <c r="F26" s="36"/>
      <c r="G26" s="36"/>
      <c r="H26" s="36"/>
      <c r="I26" s="36"/>
      <c r="J26" s="36"/>
      <c r="K26" s="36"/>
      <c r="L26" s="36"/>
      <c r="M26" s="40" t="s">
        <v>154</v>
      </c>
      <c r="N26" s="36"/>
      <c r="O26" s="36"/>
      <c r="P26" s="36"/>
      <c r="Q26" s="36"/>
      <c r="R26" s="40" t="s">
        <v>155</v>
      </c>
      <c r="S26" s="36"/>
      <c r="T26" s="36"/>
      <c r="U26" s="36"/>
      <c r="V26" s="36"/>
      <c r="W26" s="40" t="s">
        <v>156</v>
      </c>
      <c r="X26" s="35"/>
      <c r="Y26" s="36"/>
      <c r="Z26" s="36"/>
      <c r="AA26" s="36"/>
      <c r="AB26" s="40" t="s">
        <v>157</v>
      </c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7">
        <v>3</v>
      </c>
      <c r="AR26" s="38">
        <f>IF(ISBLANK(Table1[[#This Row],[Difficulty Level (Low-1,Medium-2,High -3)]]),1,0)</f>
        <v>0</v>
      </c>
      <c r="AS26" s="38">
        <f>IF(ISBLANK(Table1[[#This Row],[No. of Options(2-6)]]),1,0)</f>
        <v>0</v>
      </c>
      <c r="AT26" s="38">
        <f>IF(AND(ISBLANK(Table1[[#This Row],[Item Text]]),ISBLANK(Table1[[#This Row],[Item Image]])),1,0)</f>
        <v>0</v>
      </c>
      <c r="AU26" s="38">
        <f t="array" ref="AU26">IF(ISBLANK(Table1[[#This Row],[Item Image]]),0,IFERROR(IF(MATCH(1,--EXACT(Table1[[#This Row],[Item Image]],$CW:$CW),0),0,1),1))</f>
        <v>0</v>
      </c>
      <c r="AV26" s="38">
        <f>IF(AND(ISBLANK(Table1[[#This Row],[Option Text 1]]),ISBLANK(Table1[[#This Row],[Option Image 1]])),1,0)</f>
        <v>0</v>
      </c>
      <c r="AW26" s="39">
        <f t="array" ref="AW26">IF(ISBLANK(Table1[[#This Row],[Option Image 1]]),0,IFERROR(IF(MATCH(1,--EXACT(Table1[[#This Row],[Option Image 1]],$CW:$CW),0),0,1),1))</f>
        <v>0</v>
      </c>
      <c r="AX26" s="38">
        <f>IF(AND(ISBLANK(Table1[[#This Row],[Option Text 2]]),ISBLANK(Table1[[#This Row],[Option Image 2]])),1,0)</f>
        <v>0</v>
      </c>
      <c r="AY26" s="39">
        <f t="array" ref="AY26">IF(ISBLANK(Table1[[#This Row],[Option Image 2]]),0,IFERROR(IF(MATCH(1,--EXACT(Table1[[#This Row],[Option Image 2]],$CW:$CW),0),0,1),1))</f>
        <v>0</v>
      </c>
      <c r="AZ26" s="38">
        <f>IF(AND(Table1[[#This Row],[No. of Options(2-6)]]&gt;2,ISBLANK(Table1[[#This Row],[Option Text 3]]),ISBLANK(Table1[[#This Row],[Option Image 3]])),1,0)</f>
        <v>0</v>
      </c>
      <c r="BA26" s="39">
        <f t="array" ref="BA26">IF(ISBLANK(Table1[[#This Row],[Option Image 3]]),0,IFERROR(IF(MATCH(1,--EXACT(Table1[[#This Row],[Option Image 3]],$CW:$CW),0),0,1),1))</f>
        <v>0</v>
      </c>
      <c r="BB26" s="38">
        <f>IF(AND(Table1[[#This Row],[No. of Options(2-6)]]&gt;3,ISBLANK(Table1[[#This Row],[Option Text 4]]),ISBLANK(Table1[[#This Row],[Option Image 4]])),1,0)</f>
        <v>0</v>
      </c>
      <c r="BC26" s="39">
        <f t="array" ref="BC26">IF(ISBLANK(Table1[[#This Row],[Option Image 4]]),0,IFERROR(IF(MATCH(1,--EXACT(Table1[[#This Row],[Option Image 4]],$CW:$CW),0),0,1),1))</f>
        <v>0</v>
      </c>
      <c r="BD26" s="38">
        <f>IF(AND(Table1[[#This Row],[No. of Options(2-6)]]&gt;4,ISBLANK(Table1[[#This Row],[Option Text 5]]),ISBLANK(Table1[[#This Row],[Option Image 5]])),1,0)</f>
        <v>0</v>
      </c>
      <c r="BE26" s="39">
        <f t="array" ref="BE26">IF(ISBLANK(Table1[[#This Row],[Option Image 5]]),0,IFERROR(IF(MATCH(1,--EXACT(Table1[[#This Row],[Option Image 5]],$CW:$CW),0),0,1),1))</f>
        <v>0</v>
      </c>
      <c r="BF26" s="38">
        <f>IF(AND(Table1[[#This Row],[No. of Options(2-6)]]&gt;5,ISBLANK(Table1[[#This Row],[Option Text 6]]),ISBLANK(Table1[[#This Row],[Option Image 6]])),1,0)</f>
        <v>0</v>
      </c>
      <c r="BG26" s="39">
        <f t="array" ref="BG26">IF(ISBLANK(Table1[[#This Row],[Option Image 6]]),0,IFERROR(IF(MATCH(1,--EXACT(Table1[[#This Row],[Option Image 6]],$CW:$CW),0),0,1),1))</f>
        <v>0</v>
      </c>
      <c r="BH26" s="38">
        <f>IF(ISBLANK(Table1[[#This Row],[Correct Option]]),1,0)</f>
        <v>0</v>
      </c>
      <c r="CW26" s="33" t="s">
        <v>158</v>
      </c>
    </row>
    <row r="27" spans="1:60 101:101" ht="78.75">
      <c r="A27" s="34">
        <v>3</v>
      </c>
      <c r="B27" s="27"/>
      <c r="C27" s="35"/>
      <c r="D27" s="26">
        <v>4</v>
      </c>
      <c r="E27" s="29" t="s">
        <v>159</v>
      </c>
      <c r="F27" s="36"/>
      <c r="G27" s="36"/>
      <c r="H27" s="36"/>
      <c r="I27" s="36"/>
      <c r="J27" s="36"/>
      <c r="K27" s="36"/>
      <c r="L27" s="36"/>
      <c r="M27" s="29" t="s">
        <v>160</v>
      </c>
      <c r="N27" s="36"/>
      <c r="O27" s="36"/>
      <c r="P27" s="36"/>
      <c r="Q27" s="36"/>
      <c r="R27" s="29" t="s">
        <v>161</v>
      </c>
      <c r="S27" s="36"/>
      <c r="T27" s="36"/>
      <c r="U27" s="36"/>
      <c r="V27" s="36"/>
      <c r="W27" s="29" t="s">
        <v>162</v>
      </c>
      <c r="X27" s="35"/>
      <c r="Y27" s="36"/>
      <c r="Z27" s="36"/>
      <c r="AA27" s="36"/>
      <c r="AB27" s="29" t="s">
        <v>163</v>
      </c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7">
        <v>4</v>
      </c>
      <c r="AR27" s="38">
        <f>IF(ISBLANK(Table1[[#This Row],[Difficulty Level (Low-1,Medium-2,High -3)]]),1,0)</f>
        <v>0</v>
      </c>
      <c r="AS27" s="38">
        <f>IF(ISBLANK(Table1[[#This Row],[No. of Options(2-6)]]),1,0)</f>
        <v>0</v>
      </c>
      <c r="AT27" s="38">
        <f>IF(AND(ISBLANK(Table1[[#This Row],[Item Text]]),ISBLANK(Table1[[#This Row],[Item Image]])),1,0)</f>
        <v>0</v>
      </c>
      <c r="AU27" s="38">
        <f t="array" ref="AU27">IF(ISBLANK(Table1[[#This Row],[Item Image]]),0,IFERROR(IF(MATCH(1,--EXACT(Table1[[#This Row],[Item Image]],$CW:$CW),0),0,1),1))</f>
        <v>0</v>
      </c>
      <c r="AV27" s="38">
        <f>IF(AND(ISBLANK(Table1[[#This Row],[Option Text 1]]),ISBLANK(Table1[[#This Row],[Option Image 1]])),1,0)</f>
        <v>0</v>
      </c>
      <c r="AW27" s="39">
        <f t="array" ref="AW27">IF(ISBLANK(Table1[[#This Row],[Option Image 1]]),0,IFERROR(IF(MATCH(1,--EXACT(Table1[[#This Row],[Option Image 1]],$CW:$CW),0),0,1),1))</f>
        <v>0</v>
      </c>
      <c r="AX27" s="38">
        <f>IF(AND(ISBLANK(Table1[[#This Row],[Option Text 2]]),ISBLANK(Table1[[#This Row],[Option Image 2]])),1,0)</f>
        <v>0</v>
      </c>
      <c r="AY27" s="39">
        <f t="array" ref="AY27">IF(ISBLANK(Table1[[#This Row],[Option Image 2]]),0,IFERROR(IF(MATCH(1,--EXACT(Table1[[#This Row],[Option Image 2]],$CW:$CW),0),0,1),1))</f>
        <v>0</v>
      </c>
      <c r="AZ27" s="38">
        <f>IF(AND(Table1[[#This Row],[No. of Options(2-6)]]&gt;2,ISBLANK(Table1[[#This Row],[Option Text 3]]),ISBLANK(Table1[[#This Row],[Option Image 3]])),1,0)</f>
        <v>0</v>
      </c>
      <c r="BA27" s="39">
        <f t="array" ref="BA27">IF(ISBLANK(Table1[[#This Row],[Option Image 3]]),0,IFERROR(IF(MATCH(1,--EXACT(Table1[[#This Row],[Option Image 3]],$CW:$CW),0),0,1),1))</f>
        <v>0</v>
      </c>
      <c r="BB27" s="38">
        <f>IF(AND(Table1[[#This Row],[No. of Options(2-6)]]&gt;3,ISBLANK(Table1[[#This Row],[Option Text 4]]),ISBLANK(Table1[[#This Row],[Option Image 4]])),1,0)</f>
        <v>0</v>
      </c>
      <c r="BC27" s="39">
        <f t="array" ref="BC27">IF(ISBLANK(Table1[[#This Row],[Option Image 4]]),0,IFERROR(IF(MATCH(1,--EXACT(Table1[[#This Row],[Option Image 4]],$CW:$CW),0),0,1),1))</f>
        <v>0</v>
      </c>
      <c r="BD27" s="38">
        <f>IF(AND(Table1[[#This Row],[No. of Options(2-6)]]&gt;4,ISBLANK(Table1[[#This Row],[Option Text 5]]),ISBLANK(Table1[[#This Row],[Option Image 5]])),1,0)</f>
        <v>0</v>
      </c>
      <c r="BE27" s="39">
        <f t="array" ref="BE27">IF(ISBLANK(Table1[[#This Row],[Option Image 5]]),0,IFERROR(IF(MATCH(1,--EXACT(Table1[[#This Row],[Option Image 5]],$CW:$CW),0),0,1),1))</f>
        <v>0</v>
      </c>
      <c r="BF27" s="38">
        <f>IF(AND(Table1[[#This Row],[No. of Options(2-6)]]&gt;5,ISBLANK(Table1[[#This Row],[Option Text 6]]),ISBLANK(Table1[[#This Row],[Option Image 6]])),1,0)</f>
        <v>0</v>
      </c>
      <c r="BG27" s="39">
        <f t="array" ref="BG27">IF(ISBLANK(Table1[[#This Row],[Option Image 6]]),0,IFERROR(IF(MATCH(1,--EXACT(Table1[[#This Row],[Option Image 6]],$CW:$CW),0),0,1),1))</f>
        <v>0</v>
      </c>
      <c r="BH27" s="38">
        <f>IF(ISBLANK(Table1[[#This Row],[Correct Option]]),1,0)</f>
        <v>0</v>
      </c>
      <c r="CW27" s="33" t="s">
        <v>164</v>
      </c>
    </row>
    <row r="28" spans="1:60 101:101" ht="47.25">
      <c r="A28" s="34">
        <v>1</v>
      </c>
      <c r="B28" s="27"/>
      <c r="C28" s="35"/>
      <c r="D28" s="26">
        <v>4</v>
      </c>
      <c r="E28" s="40" t="s">
        <v>165</v>
      </c>
      <c r="F28" s="36"/>
      <c r="G28" s="36"/>
      <c r="H28" s="36"/>
      <c r="I28" s="36"/>
      <c r="J28" s="36"/>
      <c r="K28" s="36"/>
      <c r="L28" s="36"/>
      <c r="M28" s="40" t="s">
        <v>166</v>
      </c>
      <c r="N28" s="36"/>
      <c r="O28" s="36"/>
      <c r="P28" s="36"/>
      <c r="Q28" s="36"/>
      <c r="R28" s="40" t="s">
        <v>167</v>
      </c>
      <c r="S28" s="36"/>
      <c r="T28" s="36"/>
      <c r="U28" s="36"/>
      <c r="V28" s="36"/>
      <c r="W28" s="40" t="s">
        <v>168</v>
      </c>
      <c r="X28" s="35"/>
      <c r="Y28" s="36"/>
      <c r="Z28" s="36"/>
      <c r="AA28" s="36"/>
      <c r="AB28" s="40" t="s">
        <v>169</v>
      </c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>
        <v>2</v>
      </c>
      <c r="AR28" s="38">
        <f>IF(ISBLANK(Table1[[#This Row],[Difficulty Level (Low-1,Medium-2,High -3)]]),1,0)</f>
        <v>0</v>
      </c>
      <c r="AS28" s="38">
        <f>IF(ISBLANK(Table1[[#This Row],[No. of Options(2-6)]]),1,0)</f>
        <v>0</v>
      </c>
      <c r="AT28" s="38">
        <f>IF(AND(ISBLANK(Table1[[#This Row],[Item Text]]),ISBLANK(Table1[[#This Row],[Item Image]])),1,0)</f>
        <v>0</v>
      </c>
      <c r="AU28" s="38">
        <f t="array" ref="AU28">IF(ISBLANK(Table1[[#This Row],[Item Image]]),0,IFERROR(IF(MATCH(1,--EXACT(Table1[[#This Row],[Item Image]],$CW:$CW),0),0,1),1))</f>
        <v>0</v>
      </c>
      <c r="AV28" s="38">
        <f>IF(AND(ISBLANK(Table1[[#This Row],[Option Text 1]]),ISBLANK(Table1[[#This Row],[Option Image 1]])),1,0)</f>
        <v>0</v>
      </c>
      <c r="AW28" s="39">
        <f t="array" ref="AW28">IF(ISBLANK(Table1[[#This Row],[Option Image 1]]),0,IFERROR(IF(MATCH(1,--EXACT(Table1[[#This Row],[Option Image 1]],$CW:$CW),0),0,1),1))</f>
        <v>0</v>
      </c>
      <c r="AX28" s="38">
        <f>IF(AND(ISBLANK(Table1[[#This Row],[Option Text 2]]),ISBLANK(Table1[[#This Row],[Option Image 2]])),1,0)</f>
        <v>0</v>
      </c>
      <c r="AY28" s="39">
        <f t="array" ref="AY28">IF(ISBLANK(Table1[[#This Row],[Option Image 2]]),0,IFERROR(IF(MATCH(1,--EXACT(Table1[[#This Row],[Option Image 2]],$CW:$CW),0),0,1),1))</f>
        <v>0</v>
      </c>
      <c r="AZ28" s="38">
        <f>IF(AND(Table1[[#This Row],[No. of Options(2-6)]]&gt;2,ISBLANK(Table1[[#This Row],[Option Text 3]]),ISBLANK(Table1[[#This Row],[Option Image 3]])),1,0)</f>
        <v>0</v>
      </c>
      <c r="BA28" s="39">
        <f t="array" ref="BA28">IF(ISBLANK(Table1[[#This Row],[Option Image 3]]),0,IFERROR(IF(MATCH(1,--EXACT(Table1[[#This Row],[Option Image 3]],$CW:$CW),0),0,1),1))</f>
        <v>0</v>
      </c>
      <c r="BB28" s="38">
        <f>IF(AND(Table1[[#This Row],[No. of Options(2-6)]]&gt;3,ISBLANK(Table1[[#This Row],[Option Text 4]]),ISBLANK(Table1[[#This Row],[Option Image 4]])),1,0)</f>
        <v>0</v>
      </c>
      <c r="BC28" s="39">
        <f t="array" ref="BC28">IF(ISBLANK(Table1[[#This Row],[Option Image 4]]),0,IFERROR(IF(MATCH(1,--EXACT(Table1[[#This Row],[Option Image 4]],$CW:$CW),0),0,1),1))</f>
        <v>0</v>
      </c>
      <c r="BD28" s="38">
        <f>IF(AND(Table1[[#This Row],[No. of Options(2-6)]]&gt;4,ISBLANK(Table1[[#This Row],[Option Text 5]]),ISBLANK(Table1[[#This Row],[Option Image 5]])),1,0)</f>
        <v>0</v>
      </c>
      <c r="BE28" s="39">
        <f t="array" ref="BE28">IF(ISBLANK(Table1[[#This Row],[Option Image 5]]),0,IFERROR(IF(MATCH(1,--EXACT(Table1[[#This Row],[Option Image 5]],$CW:$CW),0),0,1),1))</f>
        <v>0</v>
      </c>
      <c r="BF28" s="38">
        <f>IF(AND(Table1[[#This Row],[No. of Options(2-6)]]&gt;5,ISBLANK(Table1[[#This Row],[Option Text 6]]),ISBLANK(Table1[[#This Row],[Option Image 6]])),1,0)</f>
        <v>0</v>
      </c>
      <c r="BG28" s="39">
        <f t="array" ref="BG28">IF(ISBLANK(Table1[[#This Row],[Option Image 6]]),0,IFERROR(IF(MATCH(1,--EXACT(Table1[[#This Row],[Option Image 6]],$CW:$CW),0),0,1),1))</f>
        <v>0</v>
      </c>
      <c r="BH28" s="38">
        <f>IF(ISBLANK(Table1[[#This Row],[Correct Option]]),1,0)</f>
        <v>0</v>
      </c>
      <c r="CW28" s="33" t="s">
        <v>170</v>
      </c>
    </row>
    <row r="29" spans="1:60 101:101" ht="63">
      <c r="A29" s="34">
        <v>2</v>
      </c>
      <c r="B29" s="27"/>
      <c r="C29" s="35"/>
      <c r="D29" s="26">
        <v>4</v>
      </c>
      <c r="E29" s="29" t="s">
        <v>171</v>
      </c>
      <c r="F29" s="36"/>
      <c r="G29" s="36"/>
      <c r="H29" s="36"/>
      <c r="I29" s="36"/>
      <c r="J29" s="36"/>
      <c r="K29" s="36"/>
      <c r="L29" s="36"/>
      <c r="M29" s="29" t="s">
        <v>138</v>
      </c>
      <c r="N29" s="36"/>
      <c r="O29" s="36"/>
      <c r="P29" s="36"/>
      <c r="Q29" s="36"/>
      <c r="R29" s="29" t="s">
        <v>172</v>
      </c>
      <c r="S29" s="36"/>
      <c r="T29" s="36"/>
      <c r="U29" s="36"/>
      <c r="V29" s="36"/>
      <c r="W29" s="29" t="s">
        <v>173</v>
      </c>
      <c r="X29" s="35"/>
      <c r="Y29" s="36"/>
      <c r="Z29" s="36"/>
      <c r="AA29" s="36"/>
      <c r="AB29" s="29" t="s">
        <v>174</v>
      </c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7">
        <v>4</v>
      </c>
      <c r="AR29" s="38">
        <f>IF(ISBLANK(Table1[[#This Row],[Difficulty Level (Low-1,Medium-2,High -3)]]),1,0)</f>
        <v>0</v>
      </c>
      <c r="AS29" s="38">
        <f>IF(ISBLANK(Table1[[#This Row],[No. of Options(2-6)]]),1,0)</f>
        <v>0</v>
      </c>
      <c r="AT29" s="38">
        <f>IF(AND(ISBLANK(Table1[[#This Row],[Item Text]]),ISBLANK(Table1[[#This Row],[Item Image]])),1,0)</f>
        <v>0</v>
      </c>
      <c r="AU29" s="38">
        <f t="array" ref="AU29">IF(ISBLANK(Table1[[#This Row],[Item Image]]),0,IFERROR(IF(MATCH(1,--EXACT(Table1[[#This Row],[Item Image]],$CW:$CW),0),0,1),1))</f>
        <v>0</v>
      </c>
      <c r="AV29" s="38">
        <f>IF(AND(ISBLANK(Table1[[#This Row],[Option Text 1]]),ISBLANK(Table1[[#This Row],[Option Image 1]])),1,0)</f>
        <v>0</v>
      </c>
      <c r="AW29" s="39">
        <f t="array" ref="AW29">IF(ISBLANK(Table1[[#This Row],[Option Image 1]]),0,IFERROR(IF(MATCH(1,--EXACT(Table1[[#This Row],[Option Image 1]],$CW:$CW),0),0,1),1))</f>
        <v>0</v>
      </c>
      <c r="AX29" s="38">
        <f>IF(AND(ISBLANK(Table1[[#This Row],[Option Text 2]]),ISBLANK(Table1[[#This Row],[Option Image 2]])),1,0)</f>
        <v>0</v>
      </c>
      <c r="AY29" s="39">
        <f t="array" ref="AY29">IF(ISBLANK(Table1[[#This Row],[Option Image 2]]),0,IFERROR(IF(MATCH(1,--EXACT(Table1[[#This Row],[Option Image 2]],$CW:$CW),0),0,1),1))</f>
        <v>0</v>
      </c>
      <c r="AZ29" s="38">
        <f>IF(AND(Table1[[#This Row],[No. of Options(2-6)]]&gt;2,ISBLANK(Table1[[#This Row],[Option Text 3]]),ISBLANK(Table1[[#This Row],[Option Image 3]])),1,0)</f>
        <v>0</v>
      </c>
      <c r="BA29" s="39">
        <f t="array" ref="BA29">IF(ISBLANK(Table1[[#This Row],[Option Image 3]]),0,IFERROR(IF(MATCH(1,--EXACT(Table1[[#This Row],[Option Image 3]],$CW:$CW),0),0,1),1))</f>
        <v>0</v>
      </c>
      <c r="BB29" s="38">
        <f>IF(AND(Table1[[#This Row],[No. of Options(2-6)]]&gt;3,ISBLANK(Table1[[#This Row],[Option Text 4]]),ISBLANK(Table1[[#This Row],[Option Image 4]])),1,0)</f>
        <v>0</v>
      </c>
      <c r="BC29" s="39">
        <f t="array" ref="BC29">IF(ISBLANK(Table1[[#This Row],[Option Image 4]]),0,IFERROR(IF(MATCH(1,--EXACT(Table1[[#This Row],[Option Image 4]],$CW:$CW),0),0,1),1))</f>
        <v>0</v>
      </c>
      <c r="BD29" s="38">
        <f>IF(AND(Table1[[#This Row],[No. of Options(2-6)]]&gt;4,ISBLANK(Table1[[#This Row],[Option Text 5]]),ISBLANK(Table1[[#This Row],[Option Image 5]])),1,0)</f>
        <v>0</v>
      </c>
      <c r="BE29" s="39">
        <f t="array" ref="BE29">IF(ISBLANK(Table1[[#This Row],[Option Image 5]]),0,IFERROR(IF(MATCH(1,--EXACT(Table1[[#This Row],[Option Image 5]],$CW:$CW),0),0,1),1))</f>
        <v>0</v>
      </c>
      <c r="BF29" s="38">
        <f>IF(AND(Table1[[#This Row],[No. of Options(2-6)]]&gt;5,ISBLANK(Table1[[#This Row],[Option Text 6]]),ISBLANK(Table1[[#This Row],[Option Image 6]])),1,0)</f>
        <v>0</v>
      </c>
      <c r="BG29" s="39">
        <f t="array" ref="BG29">IF(ISBLANK(Table1[[#This Row],[Option Image 6]]),0,IFERROR(IF(MATCH(1,--EXACT(Table1[[#This Row],[Option Image 6]],$CW:$CW),0),0,1),1))</f>
        <v>0</v>
      </c>
      <c r="BH29" s="38">
        <f>IF(ISBLANK(Table1[[#This Row],[Correct Option]]),1,0)</f>
        <v>0</v>
      </c>
      <c r="CW29" s="33" t="s">
        <v>175</v>
      </c>
    </row>
    <row r="30" spans="1:60 101:101" ht="94.5">
      <c r="A30" s="34">
        <v>3</v>
      </c>
      <c r="B30" s="27"/>
      <c r="C30" s="35"/>
      <c r="D30" s="26">
        <v>4</v>
      </c>
      <c r="E30" s="29" t="s">
        <v>176</v>
      </c>
      <c r="F30" s="36"/>
      <c r="G30" s="36"/>
      <c r="H30" s="36"/>
      <c r="I30" s="36"/>
      <c r="J30" s="36"/>
      <c r="K30" s="36"/>
      <c r="L30" s="36"/>
      <c r="M30" s="41" t="s">
        <v>177</v>
      </c>
      <c r="N30" s="36"/>
      <c r="O30" s="36"/>
      <c r="P30" s="36"/>
      <c r="Q30" s="36"/>
      <c r="R30" s="41" t="s">
        <v>178</v>
      </c>
      <c r="S30" s="36"/>
      <c r="T30" s="36"/>
      <c r="U30" s="36"/>
      <c r="V30" s="36"/>
      <c r="W30" s="42" t="s">
        <v>179</v>
      </c>
      <c r="X30" s="35"/>
      <c r="Y30" s="36"/>
      <c r="Z30" s="36"/>
      <c r="AA30" s="36"/>
      <c r="AB30" s="41" t="s">
        <v>180</v>
      </c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>
        <v>3</v>
      </c>
      <c r="AR30" s="38">
        <f>IF(ISBLANK(Table1[[#This Row],[Difficulty Level (Low-1,Medium-2,High -3)]]),1,0)</f>
        <v>0</v>
      </c>
      <c r="AS30" s="38">
        <f>IF(ISBLANK(Table1[[#This Row],[No. of Options(2-6)]]),1,0)</f>
        <v>0</v>
      </c>
      <c r="AT30" s="38">
        <f>IF(AND(ISBLANK(Table1[[#This Row],[Item Text]]),ISBLANK(Table1[[#This Row],[Item Image]])),1,0)</f>
        <v>0</v>
      </c>
      <c r="AU30" s="38">
        <f t="array" ref="AU30">IF(ISBLANK(Table1[[#This Row],[Item Image]]),0,IFERROR(IF(MATCH(1,--EXACT(Table1[[#This Row],[Item Image]],$CW:$CW),0),0,1),1))</f>
        <v>0</v>
      </c>
      <c r="AV30" s="38">
        <f>IF(AND(ISBLANK(Table1[[#This Row],[Option Text 1]]),ISBLANK(Table1[[#This Row],[Option Image 1]])),1,0)</f>
        <v>0</v>
      </c>
      <c r="AW30" s="39">
        <f t="array" ref="AW30">IF(ISBLANK(Table1[[#This Row],[Option Image 1]]),0,IFERROR(IF(MATCH(1,--EXACT(Table1[[#This Row],[Option Image 1]],$CW:$CW),0),0,1),1))</f>
        <v>0</v>
      </c>
      <c r="AX30" s="38">
        <f>IF(AND(ISBLANK(Table1[[#This Row],[Option Text 2]]),ISBLANK(Table1[[#This Row],[Option Image 2]])),1,0)</f>
        <v>0</v>
      </c>
      <c r="AY30" s="39">
        <f t="array" ref="AY30">IF(ISBLANK(Table1[[#This Row],[Option Image 2]]),0,IFERROR(IF(MATCH(1,--EXACT(Table1[[#This Row],[Option Image 2]],$CW:$CW),0),0,1),1))</f>
        <v>0</v>
      </c>
      <c r="AZ30" s="38">
        <f>IF(AND(Table1[[#This Row],[No. of Options(2-6)]]&gt;2,ISBLANK(Table1[[#This Row],[Option Text 3]]),ISBLANK(Table1[[#This Row],[Option Image 3]])),1,0)</f>
        <v>0</v>
      </c>
      <c r="BA30" s="39">
        <f t="array" ref="BA30">IF(ISBLANK(Table1[[#This Row],[Option Image 3]]),0,IFERROR(IF(MATCH(1,--EXACT(Table1[[#This Row],[Option Image 3]],$CW:$CW),0),0,1),1))</f>
        <v>0</v>
      </c>
      <c r="BB30" s="38">
        <f>IF(AND(Table1[[#This Row],[No. of Options(2-6)]]&gt;3,ISBLANK(Table1[[#This Row],[Option Text 4]]),ISBLANK(Table1[[#This Row],[Option Image 4]])),1,0)</f>
        <v>0</v>
      </c>
      <c r="BC30" s="39">
        <f t="array" ref="BC30">IF(ISBLANK(Table1[[#This Row],[Option Image 4]]),0,IFERROR(IF(MATCH(1,--EXACT(Table1[[#This Row],[Option Image 4]],$CW:$CW),0),0,1),1))</f>
        <v>0</v>
      </c>
      <c r="BD30" s="38">
        <f>IF(AND(Table1[[#This Row],[No. of Options(2-6)]]&gt;4,ISBLANK(Table1[[#This Row],[Option Text 5]]),ISBLANK(Table1[[#This Row],[Option Image 5]])),1,0)</f>
        <v>0</v>
      </c>
      <c r="BE30" s="39">
        <f t="array" ref="BE30">IF(ISBLANK(Table1[[#This Row],[Option Image 5]]),0,IFERROR(IF(MATCH(1,--EXACT(Table1[[#This Row],[Option Image 5]],$CW:$CW),0),0,1),1))</f>
        <v>0</v>
      </c>
      <c r="BF30" s="38">
        <f>IF(AND(Table1[[#This Row],[No. of Options(2-6)]]&gt;5,ISBLANK(Table1[[#This Row],[Option Text 6]]),ISBLANK(Table1[[#This Row],[Option Image 6]])),1,0)</f>
        <v>0</v>
      </c>
      <c r="BG30" s="39">
        <f t="array" ref="BG30">IF(ISBLANK(Table1[[#This Row],[Option Image 6]]),0,IFERROR(IF(MATCH(1,--EXACT(Table1[[#This Row],[Option Image 6]],$CW:$CW),0),0,1),1))</f>
        <v>0</v>
      </c>
      <c r="BH30" s="38">
        <f>IF(ISBLANK(Table1[[#This Row],[Correct Option]]),1,0)</f>
        <v>0</v>
      </c>
      <c r="CW30" s="33" t="s">
        <v>181</v>
      </c>
    </row>
    <row r="31" spans="1:60 101:101" ht="31.5">
      <c r="A31" s="34">
        <v>1</v>
      </c>
      <c r="B31" s="27"/>
      <c r="C31" s="35"/>
      <c r="D31" s="26">
        <v>4</v>
      </c>
      <c r="E31" s="29" t="s">
        <v>182</v>
      </c>
      <c r="F31" s="36"/>
      <c r="G31" s="36"/>
      <c r="H31" s="36"/>
      <c r="I31" s="36"/>
      <c r="J31" s="36"/>
      <c r="K31" s="36"/>
      <c r="L31" s="36"/>
      <c r="M31" s="41" t="s">
        <v>183</v>
      </c>
      <c r="N31" s="36"/>
      <c r="O31" s="36"/>
      <c r="P31" s="36"/>
      <c r="Q31" s="36"/>
      <c r="R31" s="42" t="s">
        <v>184</v>
      </c>
      <c r="S31" s="36"/>
      <c r="T31" s="36"/>
      <c r="U31" s="36"/>
      <c r="V31" s="36"/>
      <c r="W31" s="41" t="s">
        <v>185</v>
      </c>
      <c r="X31" s="35"/>
      <c r="Y31" s="36"/>
      <c r="Z31" s="36"/>
      <c r="AA31" s="36"/>
      <c r="AB31" s="29" t="s">
        <v>186</v>
      </c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7">
        <v>2</v>
      </c>
      <c r="AR31" s="38">
        <f>IF(ISBLANK(Table1[[#This Row],[Difficulty Level (Low-1,Medium-2,High -3)]]),1,0)</f>
        <v>0</v>
      </c>
      <c r="AS31" s="38">
        <f>IF(ISBLANK(Table1[[#This Row],[No. of Options(2-6)]]),1,0)</f>
        <v>0</v>
      </c>
      <c r="AT31" s="38">
        <f>IF(AND(ISBLANK(Table1[[#This Row],[Item Text]]),ISBLANK(Table1[[#This Row],[Item Image]])),1,0)</f>
        <v>0</v>
      </c>
      <c r="AU31" s="38">
        <f t="array" ref="AU31">IF(ISBLANK(Table1[[#This Row],[Item Image]]),0,IFERROR(IF(MATCH(1,--EXACT(Table1[[#This Row],[Item Image]],$CW:$CW),0),0,1),1))</f>
        <v>0</v>
      </c>
      <c r="AV31" s="38">
        <f>IF(AND(ISBLANK(Table1[[#This Row],[Option Text 1]]),ISBLANK(Table1[[#This Row],[Option Image 1]])),1,0)</f>
        <v>0</v>
      </c>
      <c r="AW31" s="39">
        <f t="array" ref="AW31">IF(ISBLANK(Table1[[#This Row],[Option Image 1]]),0,IFERROR(IF(MATCH(1,--EXACT(Table1[[#This Row],[Option Image 1]],$CW:$CW),0),0,1),1))</f>
        <v>0</v>
      </c>
      <c r="AX31" s="38">
        <f>IF(AND(ISBLANK(Table1[[#This Row],[Option Text 2]]),ISBLANK(Table1[[#This Row],[Option Image 2]])),1,0)</f>
        <v>0</v>
      </c>
      <c r="AY31" s="39">
        <f t="array" ref="AY31">IF(ISBLANK(Table1[[#This Row],[Option Image 2]]),0,IFERROR(IF(MATCH(1,--EXACT(Table1[[#This Row],[Option Image 2]],$CW:$CW),0),0,1),1))</f>
        <v>0</v>
      </c>
      <c r="AZ31" s="38">
        <f>IF(AND(Table1[[#This Row],[No. of Options(2-6)]]&gt;2,ISBLANK(Table1[[#This Row],[Option Text 3]]),ISBLANK(Table1[[#This Row],[Option Image 3]])),1,0)</f>
        <v>0</v>
      </c>
      <c r="BA31" s="39">
        <f t="array" ref="BA31">IF(ISBLANK(Table1[[#This Row],[Option Image 3]]),0,IFERROR(IF(MATCH(1,--EXACT(Table1[[#This Row],[Option Image 3]],$CW:$CW),0),0,1),1))</f>
        <v>0</v>
      </c>
      <c r="BB31" s="38">
        <f>IF(AND(Table1[[#This Row],[No. of Options(2-6)]]&gt;3,ISBLANK(Table1[[#This Row],[Option Text 4]]),ISBLANK(Table1[[#This Row],[Option Image 4]])),1,0)</f>
        <v>0</v>
      </c>
      <c r="BC31" s="39">
        <f t="array" ref="BC31">IF(ISBLANK(Table1[[#This Row],[Option Image 4]]),0,IFERROR(IF(MATCH(1,--EXACT(Table1[[#This Row],[Option Image 4]],$CW:$CW),0),0,1),1))</f>
        <v>0</v>
      </c>
      <c r="BD31" s="38">
        <f>IF(AND(Table1[[#This Row],[No. of Options(2-6)]]&gt;4,ISBLANK(Table1[[#This Row],[Option Text 5]]),ISBLANK(Table1[[#This Row],[Option Image 5]])),1,0)</f>
        <v>0</v>
      </c>
      <c r="BE31" s="39">
        <f t="array" ref="BE31">IF(ISBLANK(Table1[[#This Row],[Option Image 5]]),0,IFERROR(IF(MATCH(1,--EXACT(Table1[[#This Row],[Option Image 5]],$CW:$CW),0),0,1),1))</f>
        <v>0</v>
      </c>
      <c r="BF31" s="38">
        <f>IF(AND(Table1[[#This Row],[No. of Options(2-6)]]&gt;5,ISBLANK(Table1[[#This Row],[Option Text 6]]),ISBLANK(Table1[[#This Row],[Option Image 6]])),1,0)</f>
        <v>0</v>
      </c>
      <c r="BG31" s="39">
        <f t="array" ref="BG31">IF(ISBLANK(Table1[[#This Row],[Option Image 6]]),0,IFERROR(IF(MATCH(1,--EXACT(Table1[[#This Row],[Option Image 6]],$CW:$CW),0),0,1),1))</f>
        <v>0</v>
      </c>
      <c r="BH31" s="38">
        <f>IF(ISBLANK(Table1[[#This Row],[Correct Option]]),1,0)</f>
        <v>0</v>
      </c>
      <c r="CW31" s="33" t="s">
        <v>187</v>
      </c>
    </row>
    <row r="32" spans="1:60 101:101" ht="126">
      <c r="A32" s="34">
        <v>1</v>
      </c>
      <c r="B32" s="27"/>
      <c r="C32" s="35"/>
      <c r="D32" s="26">
        <v>4</v>
      </c>
      <c r="E32" s="29" t="s">
        <v>188</v>
      </c>
      <c r="F32" s="36"/>
      <c r="G32" s="36"/>
      <c r="H32" s="36"/>
      <c r="I32" s="36"/>
      <c r="J32" s="36"/>
      <c r="K32" s="36"/>
      <c r="L32" s="36"/>
      <c r="M32" s="43" t="s">
        <v>189</v>
      </c>
      <c r="N32" s="36"/>
      <c r="O32" s="36"/>
      <c r="P32" s="36"/>
      <c r="Q32" s="36"/>
      <c r="R32" s="29" t="s">
        <v>190</v>
      </c>
      <c r="S32" s="36"/>
      <c r="T32" s="36"/>
      <c r="U32" s="36"/>
      <c r="V32" s="36"/>
      <c r="W32" s="29" t="s">
        <v>191</v>
      </c>
      <c r="X32" s="35"/>
      <c r="Y32" s="36"/>
      <c r="Z32" s="36"/>
      <c r="AA32" s="36"/>
      <c r="AB32" s="29" t="s">
        <v>192</v>
      </c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7">
        <v>1</v>
      </c>
      <c r="AR32" s="38">
        <f>IF(ISBLANK(Table1[[#This Row],[Difficulty Level (Low-1,Medium-2,High -3)]]),1,0)</f>
        <v>0</v>
      </c>
      <c r="AS32" s="38">
        <f>IF(ISBLANK(Table1[[#This Row],[No. of Options(2-6)]]),1,0)</f>
        <v>0</v>
      </c>
      <c r="AT32" s="38">
        <f>IF(AND(ISBLANK(Table1[[#This Row],[Item Text]]),ISBLANK(Table1[[#This Row],[Item Image]])),1,0)</f>
        <v>0</v>
      </c>
      <c r="AU32" s="38">
        <f t="array" ref="AU32">IF(ISBLANK(Table1[[#This Row],[Item Image]]),0,IFERROR(IF(MATCH(1,--EXACT(Table1[[#This Row],[Item Image]],$CW:$CW),0),0,1),1))</f>
        <v>0</v>
      </c>
      <c r="AV32" s="38">
        <f>IF(AND(ISBLANK(Table1[[#This Row],[Option Text 1]]),ISBLANK(Table1[[#This Row],[Option Image 1]])),1,0)</f>
        <v>0</v>
      </c>
      <c r="AW32" s="39">
        <f t="array" ref="AW32">IF(ISBLANK(Table1[[#This Row],[Option Image 1]]),0,IFERROR(IF(MATCH(1,--EXACT(Table1[[#This Row],[Option Image 1]],$CW:$CW),0),0,1),1))</f>
        <v>0</v>
      </c>
      <c r="AX32" s="38">
        <f>IF(AND(ISBLANK(Table1[[#This Row],[Option Text 2]]),ISBLANK(Table1[[#This Row],[Option Image 2]])),1,0)</f>
        <v>0</v>
      </c>
      <c r="AY32" s="39">
        <f t="array" ref="AY32">IF(ISBLANK(Table1[[#This Row],[Option Image 2]]),0,IFERROR(IF(MATCH(1,--EXACT(Table1[[#This Row],[Option Image 2]],$CW:$CW),0),0,1),1))</f>
        <v>0</v>
      </c>
      <c r="AZ32" s="38">
        <f>IF(AND(Table1[[#This Row],[No. of Options(2-6)]]&gt;2,ISBLANK(Table1[[#This Row],[Option Text 3]]),ISBLANK(Table1[[#This Row],[Option Image 3]])),1,0)</f>
        <v>0</v>
      </c>
      <c r="BA32" s="39">
        <f t="array" ref="BA32">IF(ISBLANK(Table1[[#This Row],[Option Image 3]]),0,IFERROR(IF(MATCH(1,--EXACT(Table1[[#This Row],[Option Image 3]],$CW:$CW),0),0,1),1))</f>
        <v>0</v>
      </c>
      <c r="BB32" s="38">
        <f>IF(AND(Table1[[#This Row],[No. of Options(2-6)]]&gt;3,ISBLANK(Table1[[#This Row],[Option Text 4]]),ISBLANK(Table1[[#This Row],[Option Image 4]])),1,0)</f>
        <v>0</v>
      </c>
      <c r="BC32" s="39">
        <f t="array" ref="BC32">IF(ISBLANK(Table1[[#This Row],[Option Image 4]]),0,IFERROR(IF(MATCH(1,--EXACT(Table1[[#This Row],[Option Image 4]],$CW:$CW),0),0,1),1))</f>
        <v>0</v>
      </c>
      <c r="BD32" s="38">
        <f>IF(AND(Table1[[#This Row],[No. of Options(2-6)]]&gt;4,ISBLANK(Table1[[#This Row],[Option Text 5]]),ISBLANK(Table1[[#This Row],[Option Image 5]])),1,0)</f>
        <v>0</v>
      </c>
      <c r="BE32" s="39">
        <f t="array" ref="BE32">IF(ISBLANK(Table1[[#This Row],[Option Image 5]]),0,IFERROR(IF(MATCH(1,--EXACT(Table1[[#This Row],[Option Image 5]],$CW:$CW),0),0,1),1))</f>
        <v>0</v>
      </c>
      <c r="BF32" s="38">
        <f>IF(AND(Table1[[#This Row],[No. of Options(2-6)]]&gt;5,ISBLANK(Table1[[#This Row],[Option Text 6]]),ISBLANK(Table1[[#This Row],[Option Image 6]])),1,0)</f>
        <v>0</v>
      </c>
      <c r="BG32" s="39">
        <f t="array" ref="BG32">IF(ISBLANK(Table1[[#This Row],[Option Image 6]]),0,IFERROR(IF(MATCH(1,--EXACT(Table1[[#This Row],[Option Image 6]],$CW:$CW),0),0,1),1))</f>
        <v>0</v>
      </c>
      <c r="BH32" s="38">
        <f>IF(ISBLANK(Table1[[#This Row],[Correct Option]]),1,0)</f>
        <v>0</v>
      </c>
      <c r="CW32" s="33" t="s">
        <v>193</v>
      </c>
    </row>
    <row r="33" spans="1:60 101:101" ht="157.5">
      <c r="A33" s="34">
        <v>2</v>
      </c>
      <c r="B33" s="27"/>
      <c r="C33" s="35"/>
      <c r="D33" s="26">
        <v>4</v>
      </c>
      <c r="E33" s="29" t="s">
        <v>194</v>
      </c>
      <c r="F33" s="36"/>
      <c r="G33" s="36"/>
      <c r="H33" s="36"/>
      <c r="I33" s="36"/>
      <c r="J33" s="36"/>
      <c r="K33" s="36"/>
      <c r="L33" s="36"/>
      <c r="M33" s="29" t="s">
        <v>195</v>
      </c>
      <c r="N33" s="36"/>
      <c r="O33" s="36"/>
      <c r="P33" s="36"/>
      <c r="Q33" s="36"/>
      <c r="R33" s="29" t="s">
        <v>196</v>
      </c>
      <c r="S33" s="36"/>
      <c r="T33" s="36"/>
      <c r="U33" s="36"/>
      <c r="V33" s="36"/>
      <c r="W33" s="43" t="s">
        <v>197</v>
      </c>
      <c r="X33" s="35"/>
      <c r="Y33" s="36"/>
      <c r="Z33" s="36"/>
      <c r="AA33" s="36"/>
      <c r="AB33" s="29" t="s">
        <v>198</v>
      </c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7">
        <v>3</v>
      </c>
      <c r="AR33" s="38">
        <f>IF(ISBLANK(Table1[[#This Row],[Difficulty Level (Low-1,Medium-2,High -3)]]),1,0)</f>
        <v>0</v>
      </c>
      <c r="AS33" s="38">
        <f>IF(ISBLANK(Table1[[#This Row],[No. of Options(2-6)]]),1,0)</f>
        <v>0</v>
      </c>
      <c r="AT33" s="38">
        <f>IF(AND(ISBLANK(Table1[[#This Row],[Item Text]]),ISBLANK(Table1[[#This Row],[Item Image]])),1,0)</f>
        <v>0</v>
      </c>
      <c r="AU33" s="38">
        <f t="array" ref="AU33">IF(ISBLANK(Table1[[#This Row],[Item Image]]),0,IFERROR(IF(MATCH(1,--EXACT(Table1[[#This Row],[Item Image]],$CW:$CW),0),0,1),1))</f>
        <v>0</v>
      </c>
      <c r="AV33" s="38">
        <f>IF(AND(ISBLANK(Table1[[#This Row],[Option Text 1]]),ISBLANK(Table1[[#This Row],[Option Image 1]])),1,0)</f>
        <v>0</v>
      </c>
      <c r="AW33" s="39">
        <f t="array" ref="AW33">IF(ISBLANK(Table1[[#This Row],[Option Image 1]]),0,IFERROR(IF(MATCH(1,--EXACT(Table1[[#This Row],[Option Image 1]],$CW:$CW),0),0,1),1))</f>
        <v>0</v>
      </c>
      <c r="AX33" s="38">
        <f>IF(AND(ISBLANK(Table1[[#This Row],[Option Text 2]]),ISBLANK(Table1[[#This Row],[Option Image 2]])),1,0)</f>
        <v>0</v>
      </c>
      <c r="AY33" s="39">
        <f t="array" ref="AY33">IF(ISBLANK(Table1[[#This Row],[Option Image 2]]),0,IFERROR(IF(MATCH(1,--EXACT(Table1[[#This Row],[Option Image 2]],$CW:$CW),0),0,1),1))</f>
        <v>0</v>
      </c>
      <c r="AZ33" s="38">
        <f>IF(AND(Table1[[#This Row],[No. of Options(2-6)]]&gt;2,ISBLANK(Table1[[#This Row],[Option Text 3]]),ISBLANK(Table1[[#This Row],[Option Image 3]])),1,0)</f>
        <v>0</v>
      </c>
      <c r="BA33" s="39">
        <f t="array" ref="BA33">IF(ISBLANK(Table1[[#This Row],[Option Image 3]]),0,IFERROR(IF(MATCH(1,--EXACT(Table1[[#This Row],[Option Image 3]],$CW:$CW),0),0,1),1))</f>
        <v>0</v>
      </c>
      <c r="BB33" s="38">
        <f>IF(AND(Table1[[#This Row],[No. of Options(2-6)]]&gt;3,ISBLANK(Table1[[#This Row],[Option Text 4]]),ISBLANK(Table1[[#This Row],[Option Image 4]])),1,0)</f>
        <v>0</v>
      </c>
      <c r="BC33" s="39">
        <f t="array" ref="BC33">IF(ISBLANK(Table1[[#This Row],[Option Image 4]]),0,IFERROR(IF(MATCH(1,--EXACT(Table1[[#This Row],[Option Image 4]],$CW:$CW),0),0,1),1))</f>
        <v>0</v>
      </c>
      <c r="BD33" s="38">
        <f>IF(AND(Table1[[#This Row],[No. of Options(2-6)]]&gt;4,ISBLANK(Table1[[#This Row],[Option Text 5]]),ISBLANK(Table1[[#This Row],[Option Image 5]])),1,0)</f>
        <v>0</v>
      </c>
      <c r="BE33" s="39">
        <f t="array" ref="BE33">IF(ISBLANK(Table1[[#This Row],[Option Image 5]]),0,IFERROR(IF(MATCH(1,--EXACT(Table1[[#This Row],[Option Image 5]],$CW:$CW),0),0,1),1))</f>
        <v>0</v>
      </c>
      <c r="BF33" s="38">
        <f>IF(AND(Table1[[#This Row],[No. of Options(2-6)]]&gt;5,ISBLANK(Table1[[#This Row],[Option Text 6]]),ISBLANK(Table1[[#This Row],[Option Image 6]])),1,0)</f>
        <v>0</v>
      </c>
      <c r="BG33" s="39">
        <f t="array" ref="BG33">IF(ISBLANK(Table1[[#This Row],[Option Image 6]]),0,IFERROR(IF(MATCH(1,--EXACT(Table1[[#This Row],[Option Image 6]],$CW:$CW),0),0,1),1))</f>
        <v>0</v>
      </c>
      <c r="BH33" s="38">
        <f>IF(ISBLANK(Table1[[#This Row],[Correct Option]]),1,0)</f>
        <v>0</v>
      </c>
      <c r="CW33" s="33" t="s">
        <v>199</v>
      </c>
    </row>
    <row r="34" spans="1:60 101:101" ht="173.25">
      <c r="A34" s="34">
        <v>2</v>
      </c>
      <c r="B34" s="27"/>
      <c r="C34" s="35"/>
      <c r="D34" s="26">
        <v>4</v>
      </c>
      <c r="E34" s="29" t="s">
        <v>200</v>
      </c>
      <c r="F34" s="36"/>
      <c r="G34" s="36"/>
      <c r="H34" s="36"/>
      <c r="I34" s="36"/>
      <c r="J34" s="36"/>
      <c r="K34" s="36"/>
      <c r="L34" s="36"/>
      <c r="M34" s="29" t="s">
        <v>201</v>
      </c>
      <c r="N34" s="36"/>
      <c r="O34" s="36"/>
      <c r="P34" s="36"/>
      <c r="Q34" s="36"/>
      <c r="R34" s="29" t="s">
        <v>202</v>
      </c>
      <c r="S34" s="36"/>
      <c r="T34" s="36"/>
      <c r="U34" s="36"/>
      <c r="V34" s="36"/>
      <c r="W34" s="29" t="s">
        <v>203</v>
      </c>
      <c r="X34" s="35"/>
      <c r="Y34" s="36"/>
      <c r="Z34" s="36"/>
      <c r="AA34" s="36"/>
      <c r="AB34" s="29" t="s">
        <v>204</v>
      </c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>
        <v>4</v>
      </c>
      <c r="AR34" s="38">
        <f>IF(ISBLANK(Table1[[#This Row],[Difficulty Level (Low-1,Medium-2,High -3)]]),1,0)</f>
        <v>0</v>
      </c>
      <c r="AS34" s="38">
        <f>IF(ISBLANK(Table1[[#This Row],[No. of Options(2-6)]]),1,0)</f>
        <v>0</v>
      </c>
      <c r="AT34" s="38">
        <f>IF(AND(ISBLANK(Table1[[#This Row],[Item Text]]),ISBLANK(Table1[[#This Row],[Item Image]])),1,0)</f>
        <v>0</v>
      </c>
      <c r="AU34" s="38">
        <f t="array" ref="AU34">IF(ISBLANK(Table1[[#This Row],[Item Image]]),0,IFERROR(IF(MATCH(1,--EXACT(Table1[[#This Row],[Item Image]],$CW:$CW),0),0,1),1))</f>
        <v>0</v>
      </c>
      <c r="AV34" s="38">
        <f>IF(AND(ISBLANK(Table1[[#This Row],[Option Text 1]]),ISBLANK(Table1[[#This Row],[Option Image 1]])),1,0)</f>
        <v>0</v>
      </c>
      <c r="AW34" s="39">
        <f t="array" ref="AW34">IF(ISBLANK(Table1[[#This Row],[Option Image 1]]),0,IFERROR(IF(MATCH(1,--EXACT(Table1[[#This Row],[Option Image 1]],$CW:$CW),0),0,1),1))</f>
        <v>0</v>
      </c>
      <c r="AX34" s="38">
        <f>IF(AND(ISBLANK(Table1[[#This Row],[Option Text 2]]),ISBLANK(Table1[[#This Row],[Option Image 2]])),1,0)</f>
        <v>0</v>
      </c>
      <c r="AY34" s="39">
        <f t="array" ref="AY34">IF(ISBLANK(Table1[[#This Row],[Option Image 2]]),0,IFERROR(IF(MATCH(1,--EXACT(Table1[[#This Row],[Option Image 2]],$CW:$CW),0),0,1),1))</f>
        <v>0</v>
      </c>
      <c r="AZ34" s="38">
        <f>IF(AND(Table1[[#This Row],[No. of Options(2-6)]]&gt;2,ISBLANK(Table1[[#This Row],[Option Text 3]]),ISBLANK(Table1[[#This Row],[Option Image 3]])),1,0)</f>
        <v>0</v>
      </c>
      <c r="BA34" s="39">
        <f t="array" ref="BA34">IF(ISBLANK(Table1[[#This Row],[Option Image 3]]),0,IFERROR(IF(MATCH(1,--EXACT(Table1[[#This Row],[Option Image 3]],$CW:$CW),0),0,1),1))</f>
        <v>0</v>
      </c>
      <c r="BB34" s="38">
        <f>IF(AND(Table1[[#This Row],[No. of Options(2-6)]]&gt;3,ISBLANK(Table1[[#This Row],[Option Text 4]]),ISBLANK(Table1[[#This Row],[Option Image 4]])),1,0)</f>
        <v>0</v>
      </c>
      <c r="BC34" s="39">
        <f t="array" ref="BC34">IF(ISBLANK(Table1[[#This Row],[Option Image 4]]),0,IFERROR(IF(MATCH(1,--EXACT(Table1[[#This Row],[Option Image 4]],$CW:$CW),0),0,1),1))</f>
        <v>0</v>
      </c>
      <c r="BD34" s="38">
        <f>IF(AND(Table1[[#This Row],[No. of Options(2-6)]]&gt;4,ISBLANK(Table1[[#This Row],[Option Text 5]]),ISBLANK(Table1[[#This Row],[Option Image 5]])),1,0)</f>
        <v>0</v>
      </c>
      <c r="BE34" s="39">
        <f t="array" ref="BE34">IF(ISBLANK(Table1[[#This Row],[Option Image 5]]),0,IFERROR(IF(MATCH(1,--EXACT(Table1[[#This Row],[Option Image 5]],$CW:$CW),0),0,1),1))</f>
        <v>0</v>
      </c>
      <c r="BF34" s="38">
        <f>IF(AND(Table1[[#This Row],[No. of Options(2-6)]]&gt;5,ISBLANK(Table1[[#This Row],[Option Text 6]]),ISBLANK(Table1[[#This Row],[Option Image 6]])),1,0)</f>
        <v>0</v>
      </c>
      <c r="BG34" s="39">
        <f t="array" ref="BG34">IF(ISBLANK(Table1[[#This Row],[Option Image 6]]),0,IFERROR(IF(MATCH(1,--EXACT(Table1[[#This Row],[Option Image 6]],$CW:$CW),0),0,1),1))</f>
        <v>0</v>
      </c>
      <c r="BH34" s="38">
        <f>IF(ISBLANK(Table1[[#This Row],[Correct Option]]),1,0)</f>
        <v>0</v>
      </c>
      <c r="CW34" s="33" t="s">
        <v>205</v>
      </c>
    </row>
    <row r="35" spans="1:60 101:101" ht="47.25">
      <c r="A35" s="34">
        <v>2</v>
      </c>
      <c r="B35" s="27"/>
      <c r="C35" s="35"/>
      <c r="D35" s="26">
        <v>4</v>
      </c>
      <c r="E35" s="29" t="s">
        <v>206</v>
      </c>
      <c r="F35" s="36"/>
      <c r="G35" s="36"/>
      <c r="H35" s="36"/>
      <c r="I35" s="36"/>
      <c r="J35" s="36"/>
      <c r="K35" s="36"/>
      <c r="L35" s="36"/>
      <c r="M35" s="29" t="s">
        <v>207</v>
      </c>
      <c r="N35" s="36"/>
      <c r="O35" s="36"/>
      <c r="P35" s="36"/>
      <c r="Q35" s="36"/>
      <c r="R35" s="29" t="s">
        <v>208</v>
      </c>
      <c r="S35" s="36"/>
      <c r="T35" s="36"/>
      <c r="U35" s="36"/>
      <c r="V35" s="36"/>
      <c r="W35" s="29" t="s">
        <v>209</v>
      </c>
      <c r="X35" s="35"/>
      <c r="Y35" s="36"/>
      <c r="Z35" s="36"/>
      <c r="AA35" s="36"/>
      <c r="AB35" s="29" t="s">
        <v>210</v>
      </c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>
        <v>2</v>
      </c>
      <c r="AR35" s="38">
        <f>IF(ISBLANK(Table1[[#This Row],[Difficulty Level (Low-1,Medium-2,High -3)]]),1,0)</f>
        <v>0</v>
      </c>
      <c r="AS35" s="38">
        <f>IF(ISBLANK(Table1[[#This Row],[No. of Options(2-6)]]),1,0)</f>
        <v>0</v>
      </c>
      <c r="AT35" s="38">
        <f>IF(AND(ISBLANK(Table1[[#This Row],[Item Text]]),ISBLANK(Table1[[#This Row],[Item Image]])),1,0)</f>
        <v>0</v>
      </c>
      <c r="AU35" s="38">
        <f t="array" ref="AU35">IF(ISBLANK(Table1[[#This Row],[Item Image]]),0,IFERROR(IF(MATCH(1,--EXACT(Table1[[#This Row],[Item Image]],$CW:$CW),0),0,1),1))</f>
        <v>0</v>
      </c>
      <c r="AV35" s="38">
        <f>IF(AND(ISBLANK(Table1[[#This Row],[Option Text 1]]),ISBLANK(Table1[[#This Row],[Option Image 1]])),1,0)</f>
        <v>0</v>
      </c>
      <c r="AW35" s="39">
        <f t="array" ref="AW35">IF(ISBLANK(Table1[[#This Row],[Option Image 1]]),0,IFERROR(IF(MATCH(1,--EXACT(Table1[[#This Row],[Option Image 1]],$CW:$CW),0),0,1),1))</f>
        <v>0</v>
      </c>
      <c r="AX35" s="38">
        <f>IF(AND(ISBLANK(Table1[[#This Row],[Option Text 2]]),ISBLANK(Table1[[#This Row],[Option Image 2]])),1,0)</f>
        <v>0</v>
      </c>
      <c r="AY35" s="39">
        <f t="array" ref="AY35">IF(ISBLANK(Table1[[#This Row],[Option Image 2]]),0,IFERROR(IF(MATCH(1,--EXACT(Table1[[#This Row],[Option Image 2]],$CW:$CW),0),0,1),1))</f>
        <v>0</v>
      </c>
      <c r="AZ35" s="38">
        <f>IF(AND(Table1[[#This Row],[No. of Options(2-6)]]&gt;2,ISBLANK(Table1[[#This Row],[Option Text 3]]),ISBLANK(Table1[[#This Row],[Option Image 3]])),1,0)</f>
        <v>0</v>
      </c>
      <c r="BA35" s="39">
        <f t="array" ref="BA35">IF(ISBLANK(Table1[[#This Row],[Option Image 3]]),0,IFERROR(IF(MATCH(1,--EXACT(Table1[[#This Row],[Option Image 3]],$CW:$CW),0),0,1),1))</f>
        <v>0</v>
      </c>
      <c r="BB35" s="38">
        <f>IF(AND(Table1[[#This Row],[No. of Options(2-6)]]&gt;3,ISBLANK(Table1[[#This Row],[Option Text 4]]),ISBLANK(Table1[[#This Row],[Option Image 4]])),1,0)</f>
        <v>0</v>
      </c>
      <c r="BC35" s="39">
        <f t="array" ref="BC35">IF(ISBLANK(Table1[[#This Row],[Option Image 4]]),0,IFERROR(IF(MATCH(1,--EXACT(Table1[[#This Row],[Option Image 4]],$CW:$CW),0),0,1),1))</f>
        <v>0</v>
      </c>
      <c r="BD35" s="38">
        <f>IF(AND(Table1[[#This Row],[No. of Options(2-6)]]&gt;4,ISBLANK(Table1[[#This Row],[Option Text 5]]),ISBLANK(Table1[[#This Row],[Option Image 5]])),1,0)</f>
        <v>0</v>
      </c>
      <c r="BE35" s="39">
        <f t="array" ref="BE35">IF(ISBLANK(Table1[[#This Row],[Option Image 5]]),0,IFERROR(IF(MATCH(1,--EXACT(Table1[[#This Row],[Option Image 5]],$CW:$CW),0),0,1),1))</f>
        <v>0</v>
      </c>
      <c r="BF35" s="38">
        <f>IF(AND(Table1[[#This Row],[No. of Options(2-6)]]&gt;5,ISBLANK(Table1[[#This Row],[Option Text 6]]),ISBLANK(Table1[[#This Row],[Option Image 6]])),1,0)</f>
        <v>0</v>
      </c>
      <c r="BG35" s="39">
        <f t="array" ref="BG35">IF(ISBLANK(Table1[[#This Row],[Option Image 6]]),0,IFERROR(IF(MATCH(1,--EXACT(Table1[[#This Row],[Option Image 6]],$CW:$CW),0),0,1),1))</f>
        <v>0</v>
      </c>
      <c r="BH35" s="38">
        <f>IF(ISBLANK(Table1[[#This Row],[Correct Option]]),1,0)</f>
        <v>0</v>
      </c>
      <c r="CW35" s="33" t="s">
        <v>211</v>
      </c>
    </row>
    <row r="36" spans="1:60 101:101" ht="60">
      <c r="A36" s="34">
        <v>2</v>
      </c>
      <c r="B36" s="27"/>
      <c r="C36" s="35"/>
      <c r="D36" s="26">
        <v>4</v>
      </c>
      <c r="E36" s="29" t="s">
        <v>212</v>
      </c>
      <c r="F36" s="36"/>
      <c r="G36" s="36"/>
      <c r="H36" s="36"/>
      <c r="I36" s="36"/>
      <c r="J36" s="36"/>
      <c r="K36" s="36"/>
      <c r="L36" s="36"/>
      <c r="M36" s="44" t="s">
        <v>213</v>
      </c>
      <c r="N36" s="36"/>
      <c r="O36" s="36"/>
      <c r="P36" s="36"/>
      <c r="Q36" s="36"/>
      <c r="R36" s="45" t="s">
        <v>214</v>
      </c>
      <c r="S36" s="36"/>
      <c r="T36" s="36"/>
      <c r="U36" s="36"/>
      <c r="V36" s="36"/>
      <c r="W36" s="45" t="s">
        <v>215</v>
      </c>
      <c r="X36" s="35"/>
      <c r="Y36" s="36"/>
      <c r="Z36" s="36"/>
      <c r="AA36" s="36"/>
      <c r="AB36" s="45" t="s">
        <v>216</v>
      </c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>
        <v>4</v>
      </c>
      <c r="AR36" s="38">
        <f>IF(ISBLANK(Table1[[#This Row],[Difficulty Level (Low-1,Medium-2,High -3)]]),1,0)</f>
        <v>0</v>
      </c>
      <c r="AS36" s="38">
        <f>IF(ISBLANK(Table1[[#This Row],[No. of Options(2-6)]]),1,0)</f>
        <v>0</v>
      </c>
      <c r="AT36" s="38">
        <f>IF(AND(ISBLANK(Table1[[#This Row],[Item Text]]),ISBLANK(Table1[[#This Row],[Item Image]])),1,0)</f>
        <v>0</v>
      </c>
      <c r="AU36" s="38">
        <f t="array" ref="AU36">IF(ISBLANK(Table1[[#This Row],[Item Image]]),0,IFERROR(IF(MATCH(1,--EXACT(Table1[[#This Row],[Item Image]],$CW:$CW),0),0,1),1))</f>
        <v>0</v>
      </c>
      <c r="AV36" s="38">
        <f>IF(AND(ISBLANK(Table1[[#This Row],[Option Text 1]]),ISBLANK(Table1[[#This Row],[Option Image 1]])),1,0)</f>
        <v>0</v>
      </c>
      <c r="AW36" s="39">
        <f t="array" ref="AW36">IF(ISBLANK(Table1[[#This Row],[Option Image 1]]),0,IFERROR(IF(MATCH(1,--EXACT(Table1[[#This Row],[Option Image 1]],$CW:$CW),0),0,1),1))</f>
        <v>0</v>
      </c>
      <c r="AX36" s="38">
        <f>IF(AND(ISBLANK(Table1[[#This Row],[Option Text 2]]),ISBLANK(Table1[[#This Row],[Option Image 2]])),1,0)</f>
        <v>0</v>
      </c>
      <c r="AY36" s="39">
        <f t="array" ref="AY36">IF(ISBLANK(Table1[[#This Row],[Option Image 2]]),0,IFERROR(IF(MATCH(1,--EXACT(Table1[[#This Row],[Option Image 2]],$CW:$CW),0),0,1),1))</f>
        <v>0</v>
      </c>
      <c r="AZ36" s="38">
        <f>IF(AND(Table1[[#This Row],[No. of Options(2-6)]]&gt;2,ISBLANK(Table1[[#This Row],[Option Text 3]]),ISBLANK(Table1[[#This Row],[Option Image 3]])),1,0)</f>
        <v>0</v>
      </c>
      <c r="BA36" s="39">
        <f t="array" ref="BA36">IF(ISBLANK(Table1[[#This Row],[Option Image 3]]),0,IFERROR(IF(MATCH(1,--EXACT(Table1[[#This Row],[Option Image 3]],$CW:$CW),0),0,1),1))</f>
        <v>0</v>
      </c>
      <c r="BB36" s="38">
        <f>IF(AND(Table1[[#This Row],[No. of Options(2-6)]]&gt;3,ISBLANK(Table1[[#This Row],[Option Text 4]]),ISBLANK(Table1[[#This Row],[Option Image 4]])),1,0)</f>
        <v>0</v>
      </c>
      <c r="BC36" s="39">
        <f t="array" ref="BC36">IF(ISBLANK(Table1[[#This Row],[Option Image 4]]),0,IFERROR(IF(MATCH(1,--EXACT(Table1[[#This Row],[Option Image 4]],$CW:$CW),0),0,1),1))</f>
        <v>0</v>
      </c>
      <c r="BD36" s="38">
        <f>IF(AND(Table1[[#This Row],[No. of Options(2-6)]]&gt;4,ISBLANK(Table1[[#This Row],[Option Text 5]]),ISBLANK(Table1[[#This Row],[Option Image 5]])),1,0)</f>
        <v>0</v>
      </c>
      <c r="BE36" s="39">
        <f t="array" ref="BE36">IF(ISBLANK(Table1[[#This Row],[Option Image 5]]),0,IFERROR(IF(MATCH(1,--EXACT(Table1[[#This Row],[Option Image 5]],$CW:$CW),0),0,1),1))</f>
        <v>0</v>
      </c>
      <c r="BF36" s="38">
        <f>IF(AND(Table1[[#This Row],[No. of Options(2-6)]]&gt;5,ISBLANK(Table1[[#This Row],[Option Text 6]]),ISBLANK(Table1[[#This Row],[Option Image 6]])),1,0)</f>
        <v>0</v>
      </c>
      <c r="BG36" s="39">
        <f t="array" ref="BG36">IF(ISBLANK(Table1[[#This Row],[Option Image 6]]),0,IFERROR(IF(MATCH(1,--EXACT(Table1[[#This Row],[Option Image 6]],$CW:$CW),0),0,1),1))</f>
        <v>0</v>
      </c>
      <c r="BH36" s="38">
        <f>IF(ISBLANK(Table1[[#This Row],[Correct Option]]),1,0)</f>
        <v>0</v>
      </c>
      <c r="CW36" s="33" t="s">
        <v>217</v>
      </c>
    </row>
    <row r="37" spans="1:60 101:101" ht="47.25">
      <c r="A37" s="34">
        <v>1</v>
      </c>
      <c r="B37" s="27"/>
      <c r="C37" s="35"/>
      <c r="D37" s="26">
        <v>4</v>
      </c>
      <c r="E37" s="29" t="s">
        <v>218</v>
      </c>
      <c r="F37" s="36"/>
      <c r="G37" s="36"/>
      <c r="H37" s="36"/>
      <c r="I37" s="36"/>
      <c r="J37" s="36"/>
      <c r="K37" s="36"/>
      <c r="L37" s="36"/>
      <c r="M37" s="29" t="s">
        <v>219</v>
      </c>
      <c r="N37" s="36"/>
      <c r="O37" s="36"/>
      <c r="P37" s="36"/>
      <c r="Q37" s="36"/>
      <c r="R37" s="29" t="s">
        <v>220</v>
      </c>
      <c r="S37" s="36"/>
      <c r="T37" s="36"/>
      <c r="U37" s="36"/>
      <c r="V37" s="36"/>
      <c r="W37" s="29" t="s">
        <v>221</v>
      </c>
      <c r="X37" s="35"/>
      <c r="Y37" s="36"/>
      <c r="Z37" s="36"/>
      <c r="AA37" s="36"/>
      <c r="AB37" s="29" t="s">
        <v>222</v>
      </c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7">
        <v>1</v>
      </c>
      <c r="AR37" s="38">
        <f>IF(ISBLANK(Table1[[#This Row],[Difficulty Level (Low-1,Medium-2,High -3)]]),1,0)</f>
        <v>0</v>
      </c>
      <c r="AS37" s="38">
        <f>IF(ISBLANK(Table1[[#This Row],[No. of Options(2-6)]]),1,0)</f>
        <v>0</v>
      </c>
      <c r="AT37" s="38">
        <f>IF(AND(ISBLANK(Table1[[#This Row],[Item Text]]),ISBLANK(Table1[[#This Row],[Item Image]])),1,0)</f>
        <v>0</v>
      </c>
      <c r="AU37" s="38">
        <f t="array" ref="AU37">IF(ISBLANK(Table1[[#This Row],[Item Image]]),0,IFERROR(IF(MATCH(1,--EXACT(Table1[[#This Row],[Item Image]],$CW:$CW),0),0,1),1))</f>
        <v>0</v>
      </c>
      <c r="AV37" s="38">
        <f>IF(AND(ISBLANK(Table1[[#This Row],[Option Text 1]]),ISBLANK(Table1[[#This Row],[Option Image 1]])),1,0)</f>
        <v>0</v>
      </c>
      <c r="AW37" s="39">
        <f t="array" ref="AW37">IF(ISBLANK(Table1[[#This Row],[Option Image 1]]),0,IFERROR(IF(MATCH(1,--EXACT(Table1[[#This Row],[Option Image 1]],$CW:$CW),0),0,1),1))</f>
        <v>0</v>
      </c>
      <c r="AX37" s="38">
        <f>IF(AND(ISBLANK(Table1[[#This Row],[Option Text 2]]),ISBLANK(Table1[[#This Row],[Option Image 2]])),1,0)</f>
        <v>0</v>
      </c>
      <c r="AY37" s="39">
        <f t="array" ref="AY37">IF(ISBLANK(Table1[[#This Row],[Option Image 2]]),0,IFERROR(IF(MATCH(1,--EXACT(Table1[[#This Row],[Option Image 2]],$CW:$CW),0),0,1),1))</f>
        <v>0</v>
      </c>
      <c r="AZ37" s="38">
        <f>IF(AND(Table1[[#This Row],[No. of Options(2-6)]]&gt;2,ISBLANK(Table1[[#This Row],[Option Text 3]]),ISBLANK(Table1[[#This Row],[Option Image 3]])),1,0)</f>
        <v>0</v>
      </c>
      <c r="BA37" s="39">
        <f t="array" ref="BA37">IF(ISBLANK(Table1[[#This Row],[Option Image 3]]),0,IFERROR(IF(MATCH(1,--EXACT(Table1[[#This Row],[Option Image 3]],$CW:$CW),0),0,1),1))</f>
        <v>0</v>
      </c>
      <c r="BB37" s="38">
        <f>IF(AND(Table1[[#This Row],[No. of Options(2-6)]]&gt;3,ISBLANK(Table1[[#This Row],[Option Text 4]]),ISBLANK(Table1[[#This Row],[Option Image 4]])),1,0)</f>
        <v>0</v>
      </c>
      <c r="BC37" s="39">
        <f t="array" ref="BC37">IF(ISBLANK(Table1[[#This Row],[Option Image 4]]),0,IFERROR(IF(MATCH(1,--EXACT(Table1[[#This Row],[Option Image 4]],$CW:$CW),0),0,1),1))</f>
        <v>0</v>
      </c>
      <c r="BD37" s="38">
        <f>IF(AND(Table1[[#This Row],[No. of Options(2-6)]]&gt;4,ISBLANK(Table1[[#This Row],[Option Text 5]]),ISBLANK(Table1[[#This Row],[Option Image 5]])),1,0)</f>
        <v>0</v>
      </c>
      <c r="BE37" s="39">
        <f t="array" ref="BE37">IF(ISBLANK(Table1[[#This Row],[Option Image 5]]),0,IFERROR(IF(MATCH(1,--EXACT(Table1[[#This Row],[Option Image 5]],$CW:$CW),0),0,1),1))</f>
        <v>0</v>
      </c>
      <c r="BF37" s="38">
        <f>IF(AND(Table1[[#This Row],[No. of Options(2-6)]]&gt;5,ISBLANK(Table1[[#This Row],[Option Text 6]]),ISBLANK(Table1[[#This Row],[Option Image 6]])),1,0)</f>
        <v>0</v>
      </c>
      <c r="BG37" s="39">
        <f t="array" ref="BG37">IF(ISBLANK(Table1[[#This Row],[Option Image 6]]),0,IFERROR(IF(MATCH(1,--EXACT(Table1[[#This Row],[Option Image 6]],$CW:$CW),0),0,1),1))</f>
        <v>0</v>
      </c>
      <c r="BH37" s="38">
        <f>IF(ISBLANK(Table1[[#This Row],[Correct Option]]),1,0)</f>
        <v>0</v>
      </c>
      <c r="CW37" s="33" t="s">
        <v>223</v>
      </c>
    </row>
    <row r="38" spans="1:60 101:101" ht="189">
      <c r="A38" s="34">
        <v>1</v>
      </c>
      <c r="B38" s="27"/>
      <c r="C38" s="35"/>
      <c r="D38" s="26">
        <v>4</v>
      </c>
      <c r="E38" s="29" t="s">
        <v>224</v>
      </c>
      <c r="F38" s="36"/>
      <c r="G38" s="36"/>
      <c r="H38" s="36"/>
      <c r="I38" s="36"/>
      <c r="J38" s="36"/>
      <c r="K38" s="36"/>
      <c r="L38" s="36"/>
      <c r="M38" s="29" t="s">
        <v>225</v>
      </c>
      <c r="N38" s="36"/>
      <c r="O38" s="36"/>
      <c r="P38" s="36"/>
      <c r="Q38" s="36"/>
      <c r="R38" s="29" t="s">
        <v>226</v>
      </c>
      <c r="S38" s="36"/>
      <c r="T38" s="36"/>
      <c r="U38" s="36"/>
      <c r="V38" s="36"/>
      <c r="W38" s="41" t="s">
        <v>227</v>
      </c>
      <c r="X38" s="35"/>
      <c r="Y38" s="36"/>
      <c r="Z38" s="36"/>
      <c r="AA38" s="36"/>
      <c r="AB38" s="41" t="s">
        <v>228</v>
      </c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>
        <v>1</v>
      </c>
      <c r="AR38" s="38">
        <f>IF(ISBLANK(Table1[[#This Row],[Difficulty Level (Low-1,Medium-2,High -3)]]),1,0)</f>
        <v>0</v>
      </c>
      <c r="AS38" s="38">
        <f>IF(ISBLANK(Table1[[#This Row],[No. of Options(2-6)]]),1,0)</f>
        <v>0</v>
      </c>
      <c r="AT38" s="38">
        <f>IF(AND(ISBLANK(Table1[[#This Row],[Item Text]]),ISBLANK(Table1[[#This Row],[Item Image]])),1,0)</f>
        <v>0</v>
      </c>
      <c r="AU38" s="38">
        <f t="array" ref="AU38">IF(ISBLANK(Table1[[#This Row],[Item Image]]),0,IFERROR(IF(MATCH(1,--EXACT(Table1[[#This Row],[Item Image]],$CW:$CW),0),0,1),1))</f>
        <v>0</v>
      </c>
      <c r="AV38" s="38">
        <f>IF(AND(ISBLANK(Table1[[#This Row],[Option Text 1]]),ISBLANK(Table1[[#This Row],[Option Image 1]])),1,0)</f>
        <v>0</v>
      </c>
      <c r="AW38" s="39">
        <f t="array" ref="AW38">IF(ISBLANK(Table1[[#This Row],[Option Image 1]]),0,IFERROR(IF(MATCH(1,--EXACT(Table1[[#This Row],[Option Image 1]],$CW:$CW),0),0,1),1))</f>
        <v>0</v>
      </c>
      <c r="AX38" s="38">
        <f>IF(AND(ISBLANK(Table1[[#This Row],[Option Text 2]]),ISBLANK(Table1[[#This Row],[Option Image 2]])),1,0)</f>
        <v>0</v>
      </c>
      <c r="AY38" s="39">
        <f t="array" ref="AY38">IF(ISBLANK(Table1[[#This Row],[Option Image 2]]),0,IFERROR(IF(MATCH(1,--EXACT(Table1[[#This Row],[Option Image 2]],$CW:$CW),0),0,1),1))</f>
        <v>0</v>
      </c>
      <c r="AZ38" s="38">
        <f>IF(AND(Table1[[#This Row],[No. of Options(2-6)]]&gt;2,ISBLANK(Table1[[#This Row],[Option Text 3]]),ISBLANK(Table1[[#This Row],[Option Image 3]])),1,0)</f>
        <v>0</v>
      </c>
      <c r="BA38" s="39">
        <f t="array" ref="BA38">IF(ISBLANK(Table1[[#This Row],[Option Image 3]]),0,IFERROR(IF(MATCH(1,--EXACT(Table1[[#This Row],[Option Image 3]],$CW:$CW),0),0,1),1))</f>
        <v>0</v>
      </c>
      <c r="BB38" s="38">
        <f>IF(AND(Table1[[#This Row],[No. of Options(2-6)]]&gt;3,ISBLANK(Table1[[#This Row],[Option Text 4]]),ISBLANK(Table1[[#This Row],[Option Image 4]])),1,0)</f>
        <v>0</v>
      </c>
      <c r="BC38" s="39">
        <f t="array" ref="BC38">IF(ISBLANK(Table1[[#This Row],[Option Image 4]]),0,IFERROR(IF(MATCH(1,--EXACT(Table1[[#This Row],[Option Image 4]],$CW:$CW),0),0,1),1))</f>
        <v>0</v>
      </c>
      <c r="BD38" s="38">
        <f>IF(AND(Table1[[#This Row],[No. of Options(2-6)]]&gt;4,ISBLANK(Table1[[#This Row],[Option Text 5]]),ISBLANK(Table1[[#This Row],[Option Image 5]])),1,0)</f>
        <v>0</v>
      </c>
      <c r="BE38" s="39">
        <f t="array" ref="BE38">IF(ISBLANK(Table1[[#This Row],[Option Image 5]]),0,IFERROR(IF(MATCH(1,--EXACT(Table1[[#This Row],[Option Image 5]],$CW:$CW),0),0,1),1))</f>
        <v>0</v>
      </c>
      <c r="BF38" s="38">
        <f>IF(AND(Table1[[#This Row],[No. of Options(2-6)]]&gt;5,ISBLANK(Table1[[#This Row],[Option Text 6]]),ISBLANK(Table1[[#This Row],[Option Image 6]])),1,0)</f>
        <v>0</v>
      </c>
      <c r="BG38" s="39">
        <f t="array" ref="BG38">IF(ISBLANK(Table1[[#This Row],[Option Image 6]]),0,IFERROR(IF(MATCH(1,--EXACT(Table1[[#This Row],[Option Image 6]],$CW:$CW),0),0,1),1))</f>
        <v>0</v>
      </c>
      <c r="BH38" s="38">
        <f>IF(ISBLANK(Table1[[#This Row],[Correct Option]]),1,0)</f>
        <v>0</v>
      </c>
      <c r="CW38" s="33" t="s">
        <v>229</v>
      </c>
    </row>
    <row r="39" spans="1:60 101:101" ht="78.75">
      <c r="A39" s="34">
        <v>2</v>
      </c>
      <c r="B39" s="27"/>
      <c r="C39" s="35"/>
      <c r="D39" s="26">
        <v>4</v>
      </c>
      <c r="E39" s="46" t="s">
        <v>230</v>
      </c>
      <c r="F39" s="36"/>
      <c r="G39" s="36"/>
      <c r="H39" s="36"/>
      <c r="I39" s="36"/>
      <c r="J39" s="36"/>
      <c r="K39" s="36"/>
      <c r="L39" s="36"/>
      <c r="M39" s="47" t="s">
        <v>231</v>
      </c>
      <c r="N39" s="36"/>
      <c r="O39" s="36"/>
      <c r="P39" s="36"/>
      <c r="Q39" s="36"/>
      <c r="R39" s="46" t="s">
        <v>232</v>
      </c>
      <c r="S39" s="36"/>
      <c r="T39" s="36"/>
      <c r="U39" s="36"/>
      <c r="V39" s="36"/>
      <c r="W39" s="46" t="s">
        <v>233</v>
      </c>
      <c r="X39" s="35"/>
      <c r="Y39" s="36"/>
      <c r="Z39" s="36"/>
      <c r="AA39" s="36"/>
      <c r="AB39" s="47" t="s">
        <v>234</v>
      </c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7">
        <v>1</v>
      </c>
      <c r="AR39" s="38">
        <f>IF(ISBLANK(Table1[[#This Row],[Difficulty Level (Low-1,Medium-2,High -3)]]),1,0)</f>
        <v>0</v>
      </c>
      <c r="AS39" s="38">
        <f>IF(ISBLANK(Table1[[#This Row],[No. of Options(2-6)]]),1,0)</f>
        <v>0</v>
      </c>
      <c r="AT39" s="38">
        <f>IF(AND(ISBLANK(Table1[[#This Row],[Item Text]]),ISBLANK(Table1[[#This Row],[Item Image]])),1,0)</f>
        <v>0</v>
      </c>
      <c r="AU39" s="38">
        <f t="array" ref="AU39">IF(ISBLANK(Table1[[#This Row],[Item Image]]),0,IFERROR(IF(MATCH(1,--EXACT(Table1[[#This Row],[Item Image]],$CW:$CW),0),0,1),1))</f>
        <v>0</v>
      </c>
      <c r="AV39" s="38">
        <f>IF(AND(ISBLANK(Table1[[#This Row],[Option Text 1]]),ISBLANK(Table1[[#This Row],[Option Image 1]])),1,0)</f>
        <v>0</v>
      </c>
      <c r="AW39" s="39">
        <f t="array" ref="AW39">IF(ISBLANK(Table1[[#This Row],[Option Image 1]]),0,IFERROR(IF(MATCH(1,--EXACT(Table1[[#This Row],[Option Image 1]],$CW:$CW),0),0,1),1))</f>
        <v>0</v>
      </c>
      <c r="AX39" s="38">
        <f>IF(AND(ISBLANK(Table1[[#This Row],[Option Text 2]]),ISBLANK(Table1[[#This Row],[Option Image 2]])),1,0)</f>
        <v>0</v>
      </c>
      <c r="AY39" s="39">
        <f t="array" ref="AY39">IF(ISBLANK(Table1[[#This Row],[Option Image 2]]),0,IFERROR(IF(MATCH(1,--EXACT(Table1[[#This Row],[Option Image 2]],$CW:$CW),0),0,1),1))</f>
        <v>0</v>
      </c>
      <c r="AZ39" s="38">
        <f>IF(AND(Table1[[#This Row],[No. of Options(2-6)]]&gt;2,ISBLANK(Table1[[#This Row],[Option Text 3]]),ISBLANK(Table1[[#This Row],[Option Image 3]])),1,0)</f>
        <v>0</v>
      </c>
      <c r="BA39" s="39">
        <f t="array" ref="BA39">IF(ISBLANK(Table1[[#This Row],[Option Image 3]]),0,IFERROR(IF(MATCH(1,--EXACT(Table1[[#This Row],[Option Image 3]],$CW:$CW),0),0,1),1))</f>
        <v>0</v>
      </c>
      <c r="BB39" s="38">
        <f>IF(AND(Table1[[#This Row],[No. of Options(2-6)]]&gt;3,ISBLANK(Table1[[#This Row],[Option Text 4]]),ISBLANK(Table1[[#This Row],[Option Image 4]])),1,0)</f>
        <v>0</v>
      </c>
      <c r="BC39" s="39">
        <f t="array" ref="BC39">IF(ISBLANK(Table1[[#This Row],[Option Image 4]]),0,IFERROR(IF(MATCH(1,--EXACT(Table1[[#This Row],[Option Image 4]],$CW:$CW),0),0,1),1))</f>
        <v>0</v>
      </c>
      <c r="BD39" s="38">
        <f>IF(AND(Table1[[#This Row],[No. of Options(2-6)]]&gt;4,ISBLANK(Table1[[#This Row],[Option Text 5]]),ISBLANK(Table1[[#This Row],[Option Image 5]])),1,0)</f>
        <v>0</v>
      </c>
      <c r="BE39" s="39">
        <f t="array" ref="BE39">IF(ISBLANK(Table1[[#This Row],[Option Image 5]]),0,IFERROR(IF(MATCH(1,--EXACT(Table1[[#This Row],[Option Image 5]],$CW:$CW),0),0,1),1))</f>
        <v>0</v>
      </c>
      <c r="BF39" s="38">
        <f>IF(AND(Table1[[#This Row],[No. of Options(2-6)]]&gt;5,ISBLANK(Table1[[#This Row],[Option Text 6]]),ISBLANK(Table1[[#This Row],[Option Image 6]])),1,0)</f>
        <v>0</v>
      </c>
      <c r="BG39" s="39">
        <f t="array" ref="BG39">IF(ISBLANK(Table1[[#This Row],[Option Image 6]]),0,IFERROR(IF(MATCH(1,--EXACT(Table1[[#This Row],[Option Image 6]],$CW:$CW),0),0,1),1))</f>
        <v>0</v>
      </c>
      <c r="BH39" s="38">
        <f>IF(ISBLANK(Table1[[#This Row],[Correct Option]]),1,0)</f>
        <v>0</v>
      </c>
      <c r="CW39" s="33" t="s">
        <v>235</v>
      </c>
    </row>
    <row r="40" spans="101:101" ht="15">
      <c r="CW40" s="33" t="s">
        <v>236</v>
      </c>
    </row>
    <row r="41" spans="101:101" ht="15">
      <c r="CW41" s="33" t="s">
        <v>237</v>
      </c>
    </row>
    <row r="42" spans="101:101" ht="15">
      <c r="CW42" s="33" t="s">
        <v>238</v>
      </c>
    </row>
    <row r="43" spans="101:101" ht="15">
      <c r="CW43" s="33" t="s">
        <v>239</v>
      </c>
    </row>
    <row r="44" spans="101:101" ht="15">
      <c r="CW44" s="33" t="s">
        <v>240</v>
      </c>
    </row>
    <row r="45" spans="101:101" ht="15">
      <c r="CW45" s="33" t="s">
        <v>241</v>
      </c>
    </row>
    <row r="46" spans="101:101" ht="15">
      <c r="CW46" s="33" t="s">
        <v>242</v>
      </c>
    </row>
    <row r="47" spans="101:101" ht="15">
      <c r="CW47" s="33" t="s">
        <v>243</v>
      </c>
    </row>
    <row r="48" spans="101:101" ht="15">
      <c r="CW48" s="33" t="s">
        <v>244</v>
      </c>
    </row>
    <row r="49" spans="101:101" ht="15">
      <c r="CW49" s="33" t="s">
        <v>245</v>
      </c>
    </row>
    <row r="50" spans="101:101" ht="15">
      <c r="CW50" s="33" t="s">
        <v>246</v>
      </c>
    </row>
    <row r="51" spans="101:101" ht="15">
      <c r="CW51" s="33" t="s">
        <v>247</v>
      </c>
    </row>
    <row r="52" spans="101:101" ht="15">
      <c r="CW52" s="33" t="s">
        <v>248</v>
      </c>
    </row>
    <row r="53" spans="101:101" ht="15">
      <c r="CW53" s="33" t="s">
        <v>249</v>
      </c>
    </row>
    <row r="54" spans="101:101" ht="15">
      <c r="CW54" s="33" t="s">
        <v>250</v>
      </c>
    </row>
    <row r="55" spans="101:101" ht="15">
      <c r="CW55" s="33" t="s">
        <v>251</v>
      </c>
    </row>
    <row r="56" spans="101:101" ht="15">
      <c r="CW56" s="33" t="s">
        <v>252</v>
      </c>
    </row>
    <row r="57" spans="101:101" ht="15">
      <c r="CW57" s="33" t="s">
        <v>253</v>
      </c>
    </row>
    <row r="58" spans="101:101" ht="15">
      <c r="CW58" s="33" t="s">
        <v>254</v>
      </c>
    </row>
    <row r="59" spans="101:101" ht="15">
      <c r="CW59" s="33" t="s">
        <v>255</v>
      </c>
    </row>
    <row r="60" spans="101:101" ht="15">
      <c r="CW60" s="33" t="s">
        <v>256</v>
      </c>
    </row>
    <row r="61" spans="101:101" ht="15">
      <c r="CW61" s="33" t="s">
        <v>257</v>
      </c>
    </row>
    <row r="62" spans="101:101" ht="15">
      <c r="CW62" s="33" t="s">
        <v>258</v>
      </c>
    </row>
    <row r="63" spans="101:101" ht="15">
      <c r="CW63" s="33" t="s">
        <v>259</v>
      </c>
    </row>
    <row r="64" spans="101:101" ht="15">
      <c r="CW64" s="33" t="s">
        <v>260</v>
      </c>
    </row>
    <row r="65" spans="101:101" ht="15">
      <c r="CW65" s="33" t="s">
        <v>261</v>
      </c>
    </row>
    <row r="66" spans="101:101" ht="15">
      <c r="CW66" s="33" t="s">
        <v>262</v>
      </c>
    </row>
    <row r="67" spans="101:101" ht="15">
      <c r="CW67" s="33" t="s">
        <v>263</v>
      </c>
    </row>
    <row r="68" spans="101:101" ht="15">
      <c r="CW68" s="33" t="s">
        <v>264</v>
      </c>
    </row>
    <row r="69" spans="101:101" ht="15">
      <c r="CW69" s="33" t="s">
        <v>265</v>
      </c>
    </row>
    <row r="70" spans="101:101" ht="15">
      <c r="CW70" s="33" t="s">
        <v>266</v>
      </c>
    </row>
    <row r="71" spans="101:101" ht="15">
      <c r="CW71" s="33" t="s">
        <v>267</v>
      </c>
    </row>
    <row r="72" spans="101:101" ht="15">
      <c r="CW72" s="33" t="s">
        <v>268</v>
      </c>
    </row>
    <row r="73" spans="101:101" ht="15">
      <c r="CW73" s="33" t="s">
        <v>269</v>
      </c>
    </row>
    <row r="74" spans="101:101" ht="15">
      <c r="CW74" s="33" t="s">
        <v>270</v>
      </c>
    </row>
    <row r="75" spans="101:101" ht="15">
      <c r="CW75" s="33" t="s">
        <v>271</v>
      </c>
    </row>
    <row r="76" spans="101:101" ht="15">
      <c r="CW76" s="33" t="s">
        <v>272</v>
      </c>
    </row>
    <row r="77" spans="101:101" ht="15">
      <c r="CW77" s="33" t="s">
        <v>273</v>
      </c>
    </row>
    <row r="78" spans="101:101" ht="15">
      <c r="CW78" s="33" t="s">
        <v>274</v>
      </c>
    </row>
    <row r="79" spans="101:101" ht="15">
      <c r="CW79" s="33" t="s">
        <v>275</v>
      </c>
    </row>
    <row r="80" spans="101:101" ht="15">
      <c r="CW80" s="33" t="s">
        <v>276</v>
      </c>
    </row>
    <row r="81" spans="101:101" ht="15">
      <c r="CW81" s="33" t="s">
        <v>277</v>
      </c>
    </row>
    <row r="82" spans="101:101" ht="15">
      <c r="CW82" s="33" t="s">
        <v>278</v>
      </c>
    </row>
    <row r="83" spans="101:101" ht="15">
      <c r="CW83" s="33" t="s">
        <v>279</v>
      </c>
    </row>
    <row r="84" spans="101:101" ht="15">
      <c r="CW84" s="33" t="s">
        <v>280</v>
      </c>
    </row>
    <row r="85" spans="101:101" ht="15">
      <c r="CW85" s="33" t="s">
        <v>281</v>
      </c>
    </row>
    <row r="86" spans="101:101" ht="15">
      <c r="CW86" s="33" t="s">
        <v>282</v>
      </c>
    </row>
    <row r="87" spans="101:101" ht="15">
      <c r="CW87" s="33" t="s">
        <v>283</v>
      </c>
    </row>
    <row r="88" spans="101:101" ht="15">
      <c r="CW88" s="33" t="s">
        <v>284</v>
      </c>
    </row>
    <row r="89" spans="101:101" ht="15">
      <c r="CW89" s="33" t="s">
        <v>285</v>
      </c>
    </row>
    <row r="90" spans="101:101" ht="15">
      <c r="CW90" s="33" t="s">
        <v>286</v>
      </c>
    </row>
    <row r="91" spans="101:101" ht="15">
      <c r="CW91" s="33" t="s">
        <v>287</v>
      </c>
    </row>
    <row r="92" spans="101:101" ht="15">
      <c r="CW92" s="33" t="s">
        <v>288</v>
      </c>
    </row>
    <row r="93" spans="101:101" ht="15">
      <c r="CW93" s="33" t="s">
        <v>289</v>
      </c>
    </row>
    <row r="94" spans="101:101" ht="15">
      <c r="CW94" s="33" t="s">
        <v>290</v>
      </c>
    </row>
    <row r="95" spans="101:101" ht="15">
      <c r="CW95" s="33" t="s">
        <v>291</v>
      </c>
    </row>
    <row r="96" spans="101:101" ht="15">
      <c r="CW96" s="33" t="s">
        <v>292</v>
      </c>
    </row>
    <row r="97" spans="101:101" ht="15">
      <c r="CW97" s="33" t="s">
        <v>293</v>
      </c>
    </row>
    <row r="98" spans="101:101" ht="15">
      <c r="CW98" s="33" t="s">
        <v>294</v>
      </c>
    </row>
    <row r="99" spans="101:101" ht="15">
      <c r="CW99" s="33" t="s">
        <v>295</v>
      </c>
    </row>
    <row r="100" spans="101:101" ht="15">
      <c r="CW100" s="33" t="s">
        <v>296</v>
      </c>
    </row>
    <row r="101" spans="101:101" ht="15">
      <c r="CW101" s="33" t="s">
        <v>297</v>
      </c>
    </row>
    <row r="102" spans="101:101" ht="15">
      <c r="CW102" s="33" t="s">
        <v>298</v>
      </c>
    </row>
    <row r="103" spans="101:101" ht="15">
      <c r="CW103" s="33" t="s">
        <v>299</v>
      </c>
    </row>
    <row r="104" spans="101:101" ht="15">
      <c r="CW104" s="33" t="s">
        <v>300</v>
      </c>
    </row>
    <row r="105" spans="101:101" ht="15">
      <c r="CW105" s="33" t="s">
        <v>301</v>
      </c>
    </row>
    <row r="106" spans="101:101" ht="15">
      <c r="CW106" s="33" t="s">
        <v>302</v>
      </c>
    </row>
    <row r="107" spans="101:101" ht="15">
      <c r="CW107" s="33" t="s">
        <v>303</v>
      </c>
    </row>
    <row r="108" spans="101:101" ht="15">
      <c r="CW108" s="33" t="s">
        <v>304</v>
      </c>
    </row>
    <row r="109" spans="101:101" ht="15">
      <c r="CW109" s="33" t="s">
        <v>305</v>
      </c>
    </row>
    <row r="110" spans="101:101" ht="15">
      <c r="CW110" s="33" t="s">
        <v>306</v>
      </c>
    </row>
    <row r="111" spans="101:101" ht="15">
      <c r="CW111" s="33" t="s">
        <v>307</v>
      </c>
    </row>
    <row r="112" spans="101:101" ht="15">
      <c r="CW112" s="33" t="s">
        <v>308</v>
      </c>
    </row>
    <row r="113" spans="101:101" ht="15">
      <c r="CW113" s="33" t="s">
        <v>309</v>
      </c>
    </row>
    <row r="114" spans="101:101" ht="15">
      <c r="CW114" s="33" t="s">
        <v>310</v>
      </c>
    </row>
    <row r="115" spans="101:101" ht="15">
      <c r="CW115" s="33" t="s">
        <v>311</v>
      </c>
    </row>
    <row r="116" spans="101:101" ht="15">
      <c r="CW116" s="33" t="s">
        <v>312</v>
      </c>
    </row>
    <row r="117" spans="101:101" ht="15">
      <c r="CW117" s="33" t="s">
        <v>313</v>
      </c>
    </row>
    <row r="118" spans="101:101" ht="15">
      <c r="CW118" s="33" t="s">
        <v>314</v>
      </c>
    </row>
    <row r="119" spans="101:101" ht="15">
      <c r="CW119" s="33" t="s">
        <v>315</v>
      </c>
    </row>
    <row r="120" spans="101:101" ht="15">
      <c r="CW120" s="33" t="s">
        <v>316</v>
      </c>
    </row>
    <row r="121" spans="101:101" ht="15">
      <c r="CW121" s="33" t="s">
        <v>317</v>
      </c>
    </row>
    <row r="122" spans="101:101" ht="15">
      <c r="CW122" s="33" t="s">
        <v>318</v>
      </c>
    </row>
    <row r="123" spans="101:101" ht="15">
      <c r="CW123" s="33" t="s">
        <v>319</v>
      </c>
    </row>
    <row r="124" spans="101:101" ht="15">
      <c r="CW124" s="33" t="s">
        <v>320</v>
      </c>
    </row>
    <row r="125" spans="101:101" ht="15">
      <c r="CW125" s="33" t="s">
        <v>321</v>
      </c>
    </row>
    <row r="126" spans="101:101" ht="15">
      <c r="CW126" s="33" t="s">
        <v>322</v>
      </c>
    </row>
    <row r="127" spans="101:101" ht="15">
      <c r="CW127" s="33" t="s">
        <v>323</v>
      </c>
    </row>
    <row r="128" spans="101:101" ht="15">
      <c r="CW128" s="33" t="s">
        <v>324</v>
      </c>
    </row>
    <row r="129" spans="101:101" ht="15">
      <c r="CW129" s="33" t="s">
        <v>325</v>
      </c>
    </row>
    <row r="130" spans="101:101" ht="15">
      <c r="CW130" s="33" t="s">
        <v>326</v>
      </c>
    </row>
    <row r="131" spans="101:101" ht="15">
      <c r="CW131" s="33" t="s">
        <v>327</v>
      </c>
    </row>
    <row r="132" spans="101:101" ht="15">
      <c r="CW132" s="33" t="s">
        <v>328</v>
      </c>
    </row>
    <row r="133" spans="101:101" ht="15">
      <c r="CW133" s="33" t="s">
        <v>329</v>
      </c>
    </row>
    <row r="134" spans="101:101" ht="15">
      <c r="CW134" s="33" t="s">
        <v>330</v>
      </c>
    </row>
    <row r="135" spans="101:101" ht="15">
      <c r="CW135" s="33" t="s">
        <v>331</v>
      </c>
    </row>
    <row r="136" spans="101:101" ht="15">
      <c r="CW136" s="33" t="s">
        <v>332</v>
      </c>
    </row>
    <row r="137" spans="101:101" ht="15">
      <c r="CW137" s="33" t="s">
        <v>333</v>
      </c>
    </row>
    <row r="138" spans="101:101" ht="15">
      <c r="CW138" s="33" t="s">
        <v>334</v>
      </c>
    </row>
    <row r="139" spans="101:101" ht="15">
      <c r="CW139" s="33" t="s">
        <v>335</v>
      </c>
    </row>
    <row r="140" spans="101:101" ht="15">
      <c r="CW140" s="33" t="s">
        <v>336</v>
      </c>
    </row>
    <row r="141" spans="101:101" ht="15">
      <c r="CW141" s="33" t="s">
        <v>337</v>
      </c>
    </row>
    <row r="142" spans="101:101" ht="15">
      <c r="CW142" s="33" t="s">
        <v>338</v>
      </c>
    </row>
    <row r="143" spans="101:101" ht="15">
      <c r="CW143" s="33" t="s">
        <v>339</v>
      </c>
    </row>
    <row r="144" spans="101:101" ht="15">
      <c r="CW144" s="33" t="s">
        <v>340</v>
      </c>
    </row>
    <row r="145" spans="101:101" ht="15">
      <c r="CW145" s="33" t="s">
        <v>341</v>
      </c>
    </row>
    <row r="146" spans="101:101" ht="15">
      <c r="CW146" s="33" t="s">
        <v>342</v>
      </c>
    </row>
    <row r="147" spans="101:101" ht="15">
      <c r="CW147" s="33" t="s">
        <v>343</v>
      </c>
    </row>
    <row r="148" spans="101:101" ht="15">
      <c r="CW148" s="33" t="s">
        <v>344</v>
      </c>
    </row>
    <row r="149" spans="101:101" ht="15">
      <c r="CW149" s="33" t="s">
        <v>345</v>
      </c>
    </row>
    <row r="150" spans="101:101" ht="15">
      <c r="CW150" s="33" t="s">
        <v>346</v>
      </c>
    </row>
    <row r="151" spans="101:101" ht="15">
      <c r="CW151" s="33" t="s">
        <v>347</v>
      </c>
    </row>
    <row r="152" spans="101:101" ht="15">
      <c r="CW152" s="33" t="s">
        <v>348</v>
      </c>
    </row>
    <row r="153" spans="101:101" ht="15">
      <c r="CW153" s="33" t="s">
        <v>349</v>
      </c>
    </row>
    <row r="154" spans="101:101" ht="15">
      <c r="CW154" s="33" t="s">
        <v>350</v>
      </c>
    </row>
    <row r="155" spans="101:101" ht="15">
      <c r="CW155" s="33" t="s">
        <v>351</v>
      </c>
    </row>
    <row r="156" spans="101:101" ht="15">
      <c r="CW156" s="33" t="s">
        <v>352</v>
      </c>
    </row>
    <row r="157" spans="101:101" ht="15">
      <c r="CW157" s="33" t="s">
        <v>353</v>
      </c>
    </row>
    <row r="158" spans="101:101" ht="15">
      <c r="CW158" s="33" t="s">
        <v>354</v>
      </c>
    </row>
    <row r="159" spans="101:101" ht="15">
      <c r="CW159" s="33" t="s">
        <v>355</v>
      </c>
    </row>
    <row r="160" spans="101:101" ht="15">
      <c r="CW160" s="33" t="s">
        <v>356</v>
      </c>
    </row>
    <row r="161" spans="101:101" ht="15">
      <c r="CW161" s="33" t="s">
        <v>357</v>
      </c>
    </row>
    <row r="162" spans="101:101" ht="15">
      <c r="CW162" s="33" t="s">
        <v>358</v>
      </c>
    </row>
    <row r="163" spans="101:101" ht="15">
      <c r="CW163" s="33" t="s">
        <v>359</v>
      </c>
    </row>
    <row r="164" spans="101:101" ht="15">
      <c r="CW164" s="33" t="s">
        <v>360</v>
      </c>
    </row>
    <row r="165" spans="101:101" ht="15">
      <c r="CW165" s="33" t="s">
        <v>361</v>
      </c>
    </row>
    <row r="166" spans="101:101" ht="15">
      <c r="CW166" s="33" t="s">
        <v>362</v>
      </c>
    </row>
    <row r="167" spans="101:101" ht="15">
      <c r="CW167" s="33" t="s">
        <v>363</v>
      </c>
    </row>
    <row r="168" spans="101:101" ht="15">
      <c r="CW168" s="33" t="s">
        <v>364</v>
      </c>
    </row>
    <row r="169" spans="101:101" ht="15">
      <c r="CW169" s="33" t="s">
        <v>365</v>
      </c>
    </row>
    <row r="170" spans="101:101" ht="15">
      <c r="CW170" s="33" t="s">
        <v>366</v>
      </c>
    </row>
    <row r="171" spans="101:101" ht="15">
      <c r="CW171" s="33" t="s">
        <v>367</v>
      </c>
    </row>
    <row r="172" spans="101:101" ht="15">
      <c r="CW172" s="33" t="s">
        <v>368</v>
      </c>
    </row>
    <row r="173" spans="101:101" ht="15">
      <c r="CW173" s="33" t="s">
        <v>369</v>
      </c>
    </row>
    <row r="174" spans="101:101" ht="15">
      <c r="CW174" s="33" t="s">
        <v>370</v>
      </c>
    </row>
    <row r="175" spans="101:101" ht="15">
      <c r="CW175" s="33" t="s">
        <v>371</v>
      </c>
    </row>
    <row r="176" spans="101:101" ht="15">
      <c r="CW176" s="33" t="s">
        <v>372</v>
      </c>
    </row>
    <row r="177" spans="101:101" ht="15">
      <c r="CW177" s="33" t="s">
        <v>373</v>
      </c>
    </row>
    <row r="178" spans="101:101" ht="15">
      <c r="CW178" s="33" t="s">
        <v>374</v>
      </c>
    </row>
    <row r="179" spans="101:101" ht="15">
      <c r="CW179" s="33" t="s">
        <v>375</v>
      </c>
    </row>
    <row r="180" spans="101:101" ht="15">
      <c r="CW180" s="33" t="s">
        <v>376</v>
      </c>
    </row>
    <row r="181" spans="101:101" ht="15">
      <c r="CW181" s="33" t="s">
        <v>377</v>
      </c>
    </row>
    <row r="182" spans="101:101" ht="15">
      <c r="CW182" s="33" t="s">
        <v>378</v>
      </c>
    </row>
    <row r="183" spans="101:101" ht="15">
      <c r="CW183" s="33" t="s">
        <v>379</v>
      </c>
    </row>
    <row r="184" spans="101:101" ht="15">
      <c r="CW184" s="33" t="s">
        <v>380</v>
      </c>
    </row>
    <row r="185" spans="101:101" ht="15">
      <c r="CW185" s="33" t="s">
        <v>381</v>
      </c>
    </row>
    <row r="186" spans="101:101" ht="15">
      <c r="CW186" s="33" t="s">
        <v>382</v>
      </c>
    </row>
    <row r="187" spans="101:101" ht="15">
      <c r="CW187" s="33" t="s">
        <v>383</v>
      </c>
    </row>
    <row r="188" spans="101:101" ht="15">
      <c r="CW188" s="33" t="s">
        <v>384</v>
      </c>
    </row>
    <row r="189" spans="101:101" ht="15">
      <c r="CW189" s="33" t="s">
        <v>385</v>
      </c>
    </row>
    <row r="190" spans="101:101" ht="15">
      <c r="CW190" s="33" t="s">
        <v>386</v>
      </c>
    </row>
    <row r="191" spans="101:101" ht="15">
      <c r="CW191" s="33" t="s">
        <v>387</v>
      </c>
    </row>
    <row r="192" spans="101:101" ht="15">
      <c r="CW192" s="33" t="s">
        <v>388</v>
      </c>
    </row>
    <row r="193" spans="101:101" ht="15">
      <c r="CW193" s="33" t="s">
        <v>389</v>
      </c>
    </row>
    <row r="194" spans="101:101" ht="15">
      <c r="CW194" s="33" t="s">
        <v>390</v>
      </c>
    </row>
    <row r="195" spans="101:101" ht="15">
      <c r="CW195" s="33" t="s">
        <v>391</v>
      </c>
    </row>
    <row r="196" spans="101:101" ht="15">
      <c r="CW196" s="33" t="s">
        <v>392</v>
      </c>
    </row>
    <row r="197" spans="101:101" ht="15">
      <c r="CW197" s="33" t="s">
        <v>393</v>
      </c>
    </row>
    <row r="198" spans="101:101" ht="15">
      <c r="CW198" s="33" t="s">
        <v>394</v>
      </c>
    </row>
    <row r="199" spans="101:101" ht="15">
      <c r="CW199" s="33" t="s">
        <v>395</v>
      </c>
    </row>
    <row r="200" spans="101:101" ht="15">
      <c r="CW200" s="33" t="s">
        <v>396</v>
      </c>
    </row>
    <row r="201" spans="101:101" ht="15">
      <c r="CW201" s="33" t="s">
        <v>397</v>
      </c>
    </row>
    <row r="202" spans="101:101" ht="15">
      <c r="CW202" s="33" t="s">
        <v>398</v>
      </c>
    </row>
    <row r="203" spans="101:101" ht="15">
      <c r="CW203" s="33" t="s">
        <v>399</v>
      </c>
    </row>
    <row r="204" spans="101:101" ht="15">
      <c r="CW204" s="33" t="s">
        <v>400</v>
      </c>
    </row>
    <row r="205" spans="101:101" ht="15">
      <c r="CW205" s="33" t="s">
        <v>401</v>
      </c>
    </row>
    <row r="206" spans="101:101" ht="15">
      <c r="CW206" s="33" t="s">
        <v>402</v>
      </c>
    </row>
    <row r="207" spans="101:101" ht="15">
      <c r="CW207" s="33" t="s">
        <v>403</v>
      </c>
    </row>
    <row r="208" spans="101:101" ht="15">
      <c r="CW208" s="33" t="s">
        <v>404</v>
      </c>
    </row>
    <row r="209" spans="101:101" ht="15">
      <c r="CW209" s="33" t="s">
        <v>405</v>
      </c>
    </row>
    <row r="210" spans="101:101" ht="15">
      <c r="CW210" s="33" t="s">
        <v>406</v>
      </c>
    </row>
    <row r="211" spans="101:101" ht="15">
      <c r="CW211" s="33" t="s">
        <v>407</v>
      </c>
    </row>
    <row r="212" spans="101:101" ht="15">
      <c r="CW212" s="33" t="s">
        <v>408</v>
      </c>
    </row>
    <row r="213" spans="101:101" ht="15">
      <c r="CW213" s="33" t="s">
        <v>409</v>
      </c>
    </row>
    <row r="214" spans="101:101" ht="15">
      <c r="CW214" s="33" t="s">
        <v>410</v>
      </c>
    </row>
    <row r="215" spans="101:101" ht="15">
      <c r="CW215" s="33" t="s">
        <v>411</v>
      </c>
    </row>
    <row r="216" spans="101:101" ht="15">
      <c r="CW216" s="33" t="s">
        <v>412</v>
      </c>
    </row>
    <row r="217" spans="101:101" ht="15">
      <c r="CW217" s="33" t="s">
        <v>413</v>
      </c>
    </row>
    <row r="218" spans="101:101" ht="15">
      <c r="CW218" s="33" t="s">
        <v>414</v>
      </c>
    </row>
    <row r="219" spans="101:101" ht="15">
      <c r="CW219" s="33" t="s">
        <v>415</v>
      </c>
    </row>
    <row r="220" spans="101:101" ht="15">
      <c r="CW220" s="33" t="s">
        <v>416</v>
      </c>
    </row>
    <row r="221" spans="101:101" ht="15">
      <c r="CW221" s="33" t="s">
        <v>417</v>
      </c>
    </row>
    <row r="222" spans="101:101" ht="15">
      <c r="CW222" s="33" t="s">
        <v>418</v>
      </c>
    </row>
    <row r="223" spans="101:101" ht="15">
      <c r="CW223" s="33" t="s">
        <v>419</v>
      </c>
    </row>
    <row r="224" spans="101:101" ht="15">
      <c r="CW224" s="33" t="s">
        <v>420</v>
      </c>
    </row>
    <row r="225" spans="101:101" ht="15">
      <c r="CW225" s="33" t="s">
        <v>421</v>
      </c>
    </row>
    <row r="226" spans="101:101" ht="15">
      <c r="CW226" s="33" t="s">
        <v>422</v>
      </c>
    </row>
    <row r="227" spans="101:101" ht="15">
      <c r="CW227" s="33" t="s">
        <v>423</v>
      </c>
    </row>
    <row r="228" spans="101:101" ht="15">
      <c r="CW228" s="33" t="s">
        <v>424</v>
      </c>
    </row>
    <row r="229" spans="101:101" ht="15">
      <c r="CW229" s="33" t="s">
        <v>425</v>
      </c>
    </row>
    <row r="230" spans="101:101" ht="15">
      <c r="CW230" s="33" t="s">
        <v>426</v>
      </c>
    </row>
    <row r="231" spans="101:101" ht="15">
      <c r="CW231" s="33" t="s">
        <v>427</v>
      </c>
    </row>
    <row r="232" spans="101:101" ht="15">
      <c r="CW232" s="33" t="s">
        <v>428</v>
      </c>
    </row>
    <row r="233" spans="101:101" ht="15">
      <c r="CW233" s="33" t="s">
        <v>429</v>
      </c>
    </row>
    <row r="234" spans="101:101" ht="15">
      <c r="CW234" s="33" t="s">
        <v>430</v>
      </c>
    </row>
    <row r="235" spans="101:101" ht="15">
      <c r="CW235" s="33" t="s">
        <v>431</v>
      </c>
    </row>
    <row r="236" spans="101:101" ht="15">
      <c r="CW236" s="33" t="s">
        <v>432</v>
      </c>
    </row>
    <row r="237" spans="101:101" ht="15">
      <c r="CW237" s="33" t="s">
        <v>433</v>
      </c>
    </row>
    <row r="238" spans="101:101" ht="15">
      <c r="CW238" s="33" t="s">
        <v>434</v>
      </c>
    </row>
    <row r="239" spans="101:101" ht="15">
      <c r="CW239" s="33" t="s">
        <v>435</v>
      </c>
    </row>
    <row r="240" spans="101:101" ht="15">
      <c r="CW240" s="33" t="s">
        <v>436</v>
      </c>
    </row>
    <row r="241" spans="101:101" ht="15">
      <c r="CW241" s="33" t="s">
        <v>437</v>
      </c>
    </row>
    <row r="242" spans="101:101" ht="15">
      <c r="CW242" s="33" t="s">
        <v>438</v>
      </c>
    </row>
    <row r="243" spans="101:101" ht="15">
      <c r="CW243" s="33" t="s">
        <v>439</v>
      </c>
    </row>
    <row r="244" spans="101:101" ht="15">
      <c r="CW244" s="33" t="s">
        <v>440</v>
      </c>
    </row>
    <row r="245" spans="101:101" ht="15">
      <c r="CW245" s="33" t="s">
        <v>441</v>
      </c>
    </row>
    <row r="246" spans="101:101" ht="15">
      <c r="CW246" s="33" t="s">
        <v>442</v>
      </c>
    </row>
    <row r="247" spans="101:101" ht="15">
      <c r="CW247" s="33" t="s">
        <v>443</v>
      </c>
    </row>
    <row r="248" spans="101:101" ht="15">
      <c r="CW248" s="33" t="s">
        <v>444</v>
      </c>
    </row>
    <row r="249" spans="101:101" ht="15">
      <c r="CW249" s="33" t="s">
        <v>445</v>
      </c>
    </row>
    <row r="250" spans="101:101" ht="15">
      <c r="CW250" s="33" t="s">
        <v>446</v>
      </c>
    </row>
    <row r="251" spans="101:101" ht="15">
      <c r="CW251" s="33" t="s">
        <v>447</v>
      </c>
    </row>
    <row r="252" spans="101:101" ht="15">
      <c r="CW252" s="33" t="s">
        <v>448</v>
      </c>
    </row>
    <row r="253" spans="101:101" ht="15">
      <c r="CW253" s="33" t="s">
        <v>449</v>
      </c>
    </row>
    <row r="254" spans="101:101" ht="15">
      <c r="CW254" s="33" t="s">
        <v>450</v>
      </c>
    </row>
    <row r="255" spans="101:101" ht="15">
      <c r="CW255" s="33" t="s">
        <v>451</v>
      </c>
    </row>
    <row r="256" spans="101:101" ht="15">
      <c r="CW256" s="33" t="s">
        <v>452</v>
      </c>
    </row>
    <row r="257" spans="101:101" ht="15">
      <c r="CW257" s="33" t="s">
        <v>453</v>
      </c>
    </row>
    <row r="258" spans="101:101" ht="15">
      <c r="CW258" s="33" t="s">
        <v>454</v>
      </c>
    </row>
    <row r="259" spans="101:101" ht="15">
      <c r="CW259" s="33" t="s">
        <v>455</v>
      </c>
    </row>
    <row r="260" spans="101:101" ht="15">
      <c r="CW260" s="33" t="s">
        <v>456</v>
      </c>
    </row>
    <row r="261" spans="101:101" ht="15">
      <c r="CW261" s="33" t="s">
        <v>457</v>
      </c>
    </row>
    <row r="262" spans="101:101" ht="15">
      <c r="CW262" s="33" t="s">
        <v>458</v>
      </c>
    </row>
    <row r="263" spans="101:101" ht="15">
      <c r="CW263" s="33" t="s">
        <v>459</v>
      </c>
    </row>
    <row r="264" spans="101:101" ht="15">
      <c r="CW264" s="33" t="s">
        <v>460</v>
      </c>
    </row>
    <row r="265" spans="101:101" ht="15">
      <c r="CW265" s="33" t="s">
        <v>461</v>
      </c>
    </row>
    <row r="266" spans="101:101" ht="15">
      <c r="CW266" s="33" t="s">
        <v>462</v>
      </c>
    </row>
    <row r="267" spans="101:101" ht="15">
      <c r="CW267" s="33" t="s">
        <v>463</v>
      </c>
    </row>
    <row r="268" spans="101:101" ht="15">
      <c r="CW268" s="33" t="s">
        <v>464</v>
      </c>
    </row>
    <row r="269" spans="101:101" ht="15">
      <c r="CW269" s="33" t="s">
        <v>465</v>
      </c>
    </row>
    <row r="270" spans="101:101" ht="15">
      <c r="CW270" s="33" t="s">
        <v>466</v>
      </c>
    </row>
    <row r="271" spans="101:101" ht="15">
      <c r="CW271" s="33" t="s">
        <v>467</v>
      </c>
    </row>
    <row r="272" spans="101:101" ht="15">
      <c r="CW272" s="33" t="s">
        <v>468</v>
      </c>
    </row>
    <row r="273" spans="101:101" ht="15">
      <c r="CW273" s="33" t="s">
        <v>469</v>
      </c>
    </row>
    <row r="274" spans="101:101" ht="15">
      <c r="CW274" s="33" t="s">
        <v>470</v>
      </c>
    </row>
    <row r="275" spans="101:101" ht="15">
      <c r="CW275" s="33" t="s">
        <v>471</v>
      </c>
    </row>
    <row r="276" spans="101:101" ht="15">
      <c r="CW276" s="33" t="s">
        <v>472</v>
      </c>
    </row>
    <row r="277" spans="101:101" ht="15">
      <c r="CW277" s="33" t="s">
        <v>473</v>
      </c>
    </row>
    <row r="278" spans="101:101" ht="15">
      <c r="CW278" s="33" t="s">
        <v>474</v>
      </c>
    </row>
    <row r="279" spans="101:101" ht="15">
      <c r="CW279" s="33" t="s">
        <v>475</v>
      </c>
    </row>
    <row r="280" spans="101:101" ht="15">
      <c r="CW280" s="33" t="s">
        <v>476</v>
      </c>
    </row>
    <row r="281" spans="101:101" ht="15">
      <c r="CW281" s="33" t="s">
        <v>477</v>
      </c>
    </row>
    <row r="282" spans="101:101" ht="15">
      <c r="CW282" s="33" t="s">
        <v>478</v>
      </c>
    </row>
    <row r="283" spans="101:101" ht="15">
      <c r="CW283" s="33" t="s">
        <v>479</v>
      </c>
    </row>
    <row r="284" spans="101:101" ht="15">
      <c r="CW284" s="33" t="s">
        <v>480</v>
      </c>
    </row>
    <row r="285" spans="101:101" ht="15">
      <c r="CW285" s="33" t="s">
        <v>481</v>
      </c>
    </row>
    <row r="286" spans="101:101" ht="15">
      <c r="CW286" s="33" t="s">
        <v>482</v>
      </c>
    </row>
    <row r="287" spans="101:101" ht="15">
      <c r="CW287" s="33" t="s">
        <v>483</v>
      </c>
    </row>
    <row r="288" spans="101:101" ht="15">
      <c r="CW288" s="33" t="s">
        <v>484</v>
      </c>
    </row>
    <row r="289" spans="101:101" ht="15">
      <c r="CW289" s="33" t="s">
        <v>485</v>
      </c>
    </row>
    <row r="290" spans="101:101" ht="15">
      <c r="CW290" s="33" t="s">
        <v>486</v>
      </c>
    </row>
    <row r="291" spans="101:101" ht="15">
      <c r="CW291" s="33" t="s">
        <v>487</v>
      </c>
    </row>
    <row r="292" spans="101:101" ht="15">
      <c r="CW292" s="33" t="s">
        <v>488</v>
      </c>
    </row>
    <row r="293" spans="101:101" ht="15">
      <c r="CW293" s="33" t="s">
        <v>489</v>
      </c>
    </row>
    <row r="294" spans="101:101" ht="15">
      <c r="CW294" s="33" t="s">
        <v>490</v>
      </c>
    </row>
    <row r="295" spans="101:101" ht="15">
      <c r="CW295" s="33" t="s">
        <v>491</v>
      </c>
    </row>
    <row r="296" spans="101:101" ht="15">
      <c r="CW296" s="33" t="s">
        <v>492</v>
      </c>
    </row>
    <row r="297" spans="101:101" ht="15">
      <c r="CW297" s="33" t="s">
        <v>493</v>
      </c>
    </row>
    <row r="298" spans="101:101" ht="15">
      <c r="CW298" s="33" t="s">
        <v>494</v>
      </c>
    </row>
    <row r="299" spans="101:101" ht="15">
      <c r="CW299" s="33" t="s">
        <v>495</v>
      </c>
    </row>
    <row r="300" spans="101:101" ht="15">
      <c r="CW300" s="33" t="s">
        <v>496</v>
      </c>
    </row>
    <row r="301" spans="101:101" ht="15">
      <c r="CW301" s="33" t="s">
        <v>497</v>
      </c>
    </row>
    <row r="302" spans="101:101" ht="15">
      <c r="CW302" s="33" t="s">
        <v>498</v>
      </c>
    </row>
    <row r="303" spans="101:101" ht="15">
      <c r="CW303" s="33" t="s">
        <v>499</v>
      </c>
    </row>
    <row r="304" spans="101:101" ht="15">
      <c r="CW304" s="33" t="s">
        <v>500</v>
      </c>
    </row>
    <row r="305" spans="101:101" ht="15">
      <c r="CW305" s="33" t="s">
        <v>501</v>
      </c>
    </row>
    <row r="306" spans="101:101" ht="15">
      <c r="CW306" s="33" t="s">
        <v>502</v>
      </c>
    </row>
    <row r="307" spans="101:101" ht="15">
      <c r="CW307" s="33" t="s">
        <v>503</v>
      </c>
    </row>
    <row r="308" spans="101:101" ht="15">
      <c r="CW308" s="33" t="s">
        <v>504</v>
      </c>
    </row>
    <row r="309" spans="101:101" ht="15">
      <c r="CW309" s="33" t="s">
        <v>505</v>
      </c>
    </row>
    <row r="310" spans="101:101" ht="15">
      <c r="CW310" s="33" t="s">
        <v>506</v>
      </c>
    </row>
    <row r="311" spans="101:101" ht="15">
      <c r="CW311" s="33" t="s">
        <v>507</v>
      </c>
    </row>
    <row r="312" spans="101:101" ht="15">
      <c r="CW312" s="33" t="s">
        <v>508</v>
      </c>
    </row>
    <row r="313" spans="101:101" ht="15">
      <c r="CW313" s="33" t="s">
        <v>509</v>
      </c>
    </row>
    <row r="314" spans="101:101" ht="15">
      <c r="CW314" s="33" t="s">
        <v>510</v>
      </c>
    </row>
    <row r="315" spans="101:101" ht="15">
      <c r="CW315" s="33" t="s">
        <v>511</v>
      </c>
    </row>
    <row r="316" spans="101:101" ht="15">
      <c r="CW316" s="33" t="s">
        <v>512</v>
      </c>
    </row>
    <row r="317" spans="101:101" ht="15">
      <c r="CW317" s="33" t="s">
        <v>513</v>
      </c>
    </row>
    <row r="318" spans="101:101" ht="15">
      <c r="CW318" s="33" t="s">
        <v>514</v>
      </c>
    </row>
    <row r="319" spans="101:101" ht="15">
      <c r="CW319" s="33" t="s">
        <v>515</v>
      </c>
    </row>
    <row r="320" spans="101:101" ht="15">
      <c r="CW320" s="33" t="s">
        <v>516</v>
      </c>
    </row>
    <row r="321" spans="101:101" ht="15">
      <c r="CW321" s="33" t="s">
        <v>517</v>
      </c>
    </row>
    <row r="322" spans="101:101" ht="15">
      <c r="CW322" s="33" t="s">
        <v>518</v>
      </c>
    </row>
    <row r="323" spans="101:101" ht="15">
      <c r="CW323" s="33" t="s">
        <v>519</v>
      </c>
    </row>
    <row r="324" spans="101:101" ht="15">
      <c r="CW324" s="33" t="s">
        <v>520</v>
      </c>
    </row>
    <row r="325" spans="101:101" ht="15">
      <c r="CW325" s="33" t="s">
        <v>521</v>
      </c>
    </row>
    <row r="326" spans="101:101" ht="15">
      <c r="CW326" s="33" t="s">
        <v>522</v>
      </c>
    </row>
    <row r="327" spans="101:101" ht="15">
      <c r="CW327" s="33" t="s">
        <v>523</v>
      </c>
    </row>
    <row r="328" spans="101:101" ht="15">
      <c r="CW328" s="33" t="s">
        <v>524</v>
      </c>
    </row>
    <row r="329" spans="101:101" ht="15">
      <c r="CW329" s="33" t="s">
        <v>525</v>
      </c>
    </row>
    <row r="330" spans="101:101" ht="15">
      <c r="CW330" s="33" t="s">
        <v>526</v>
      </c>
    </row>
    <row r="331" spans="101:101" ht="15">
      <c r="CW331" s="33" t="s">
        <v>527</v>
      </c>
    </row>
    <row r="332" spans="101:101" ht="15">
      <c r="CW332" s="33" t="s">
        <v>528</v>
      </c>
    </row>
    <row r="333" spans="101:101" ht="15">
      <c r="CW333" s="33" t="s">
        <v>529</v>
      </c>
    </row>
    <row r="334" spans="101:101" ht="15">
      <c r="CW334" s="33" t="s">
        <v>530</v>
      </c>
    </row>
    <row r="335" spans="101:101" ht="15">
      <c r="CW335" s="33" t="s">
        <v>531</v>
      </c>
    </row>
    <row r="336" spans="101:101" ht="15">
      <c r="CW336" s="33" t="s">
        <v>532</v>
      </c>
    </row>
    <row r="337" spans="101:101" ht="15">
      <c r="CW337" s="33" t="s">
        <v>533</v>
      </c>
    </row>
    <row r="338" spans="101:101" ht="15">
      <c r="CW338" s="33" t="s">
        <v>534</v>
      </c>
    </row>
    <row r="339" spans="101:101" ht="15">
      <c r="CW339" s="33" t="s">
        <v>535</v>
      </c>
    </row>
    <row r="340" spans="101:101" ht="15">
      <c r="CW340" s="33" t="s">
        <v>536</v>
      </c>
    </row>
    <row r="341" spans="101:101" ht="15">
      <c r="CW341" s="33" t="s">
        <v>537</v>
      </c>
    </row>
    <row r="342" spans="101:101" ht="15">
      <c r="CW342" s="33" t="s">
        <v>538</v>
      </c>
    </row>
    <row r="343" spans="101:101" ht="15">
      <c r="CW343" s="33" t="s">
        <v>539</v>
      </c>
    </row>
    <row r="344" spans="101:101" ht="15">
      <c r="CW344" s="33" t="s">
        <v>540</v>
      </c>
    </row>
    <row r="345" spans="101:101" ht="15">
      <c r="CW345" s="33" t="s">
        <v>541</v>
      </c>
    </row>
    <row r="346" spans="101:101" ht="15">
      <c r="CW346" s="33" t="s">
        <v>542</v>
      </c>
    </row>
    <row r="347" spans="101:101" ht="15">
      <c r="CW347" s="33" t="s">
        <v>543</v>
      </c>
    </row>
    <row r="348" spans="101:101" ht="15">
      <c r="CW348" s="33" t="s">
        <v>544</v>
      </c>
    </row>
    <row r="349" spans="101:101" ht="15">
      <c r="CW349" s="33" t="s">
        <v>545</v>
      </c>
    </row>
    <row r="350" spans="101:101" ht="15">
      <c r="CW350" s="33" t="s">
        <v>546</v>
      </c>
    </row>
    <row r="351" spans="101:101" ht="15">
      <c r="CW351" s="33" t="s">
        <v>547</v>
      </c>
    </row>
    <row r="352" spans="101:101" ht="15">
      <c r="CW352" s="33" t="s">
        <v>548</v>
      </c>
    </row>
    <row r="353" spans="101:101" ht="15">
      <c r="CW353" s="33" t="s">
        <v>549</v>
      </c>
    </row>
    <row r="354" spans="101:101" ht="15">
      <c r="CW354" s="33" t="s">
        <v>550</v>
      </c>
    </row>
    <row r="355" spans="101:101" ht="15">
      <c r="CW355" s="33" t="s">
        <v>551</v>
      </c>
    </row>
    <row r="356" spans="101:101" ht="15">
      <c r="CW356" s="33" t="s">
        <v>552</v>
      </c>
    </row>
    <row r="357" spans="101:101" ht="15">
      <c r="CW357" s="33" t="s">
        <v>553</v>
      </c>
    </row>
    <row r="358" spans="101:101" ht="15">
      <c r="CW358" s="33" t="s">
        <v>554</v>
      </c>
    </row>
    <row r="359" spans="101:101" ht="15">
      <c r="CW359" s="33" t="s">
        <v>555</v>
      </c>
    </row>
    <row r="360" spans="101:101" ht="15">
      <c r="CW360" s="33" t="s">
        <v>556</v>
      </c>
    </row>
    <row r="361" spans="101:101" ht="15">
      <c r="CW361" s="33" t="s">
        <v>557</v>
      </c>
    </row>
    <row r="362" spans="101:101" ht="15">
      <c r="CW362" s="33" t="s">
        <v>558</v>
      </c>
    </row>
    <row r="363" spans="101:101" ht="15">
      <c r="CW363" s="33" t="s">
        <v>559</v>
      </c>
    </row>
    <row r="364" spans="101:101" ht="15">
      <c r="CW364" s="33" t="s">
        <v>560</v>
      </c>
    </row>
    <row r="365" spans="101:101" ht="15">
      <c r="CW365" s="33" t="s">
        <v>561</v>
      </c>
    </row>
    <row r="366" spans="101:101" ht="15">
      <c r="CW366" s="33" t="s">
        <v>562</v>
      </c>
    </row>
    <row r="367" spans="101:101" ht="15">
      <c r="CW367" s="33" t="s">
        <v>563</v>
      </c>
    </row>
    <row r="368" spans="101:101" ht="15">
      <c r="CW368" s="33" t="s">
        <v>564</v>
      </c>
    </row>
    <row r="369" spans="101:101" ht="15">
      <c r="CW369" s="33" t="s">
        <v>565</v>
      </c>
    </row>
    <row r="370" spans="101:101" ht="15">
      <c r="CW370" s="33" t="s">
        <v>566</v>
      </c>
    </row>
    <row r="371" spans="101:101" ht="15">
      <c r="CW371" s="33" t="s">
        <v>567</v>
      </c>
    </row>
    <row r="372" spans="101:101" ht="15">
      <c r="CW372" s="33" t="s">
        <v>568</v>
      </c>
    </row>
    <row r="373" spans="101:101" ht="15">
      <c r="CW373" s="33" t="s">
        <v>569</v>
      </c>
    </row>
    <row r="374" spans="101:101" ht="15">
      <c r="CW374" s="33" t="s">
        <v>570</v>
      </c>
    </row>
    <row r="375" spans="101:101" ht="15">
      <c r="CW375" s="33" t="s">
        <v>571</v>
      </c>
    </row>
    <row r="376" spans="101:101" ht="15">
      <c r="CW376" s="33" t="s">
        <v>572</v>
      </c>
    </row>
    <row r="377" spans="101:101" ht="15">
      <c r="CW377" s="33" t="s">
        <v>573</v>
      </c>
    </row>
    <row r="378" spans="101:101" ht="15">
      <c r="CW378" s="33" t="s">
        <v>574</v>
      </c>
    </row>
    <row r="379" spans="101:101" ht="15">
      <c r="CW379" s="33" t="s">
        <v>575</v>
      </c>
    </row>
    <row r="380" spans="101:101" ht="15">
      <c r="CW380" s="33" t="s">
        <v>576</v>
      </c>
    </row>
    <row r="381" spans="101:101" ht="15">
      <c r="CW381" s="33" t="s">
        <v>577</v>
      </c>
    </row>
    <row r="382" spans="101:101" ht="15">
      <c r="CW382" s="33" t="s">
        <v>578</v>
      </c>
    </row>
    <row r="383" spans="101:101" ht="15">
      <c r="CW383" s="33" t="s">
        <v>579</v>
      </c>
    </row>
    <row r="384" spans="101:101" ht="15">
      <c r="CW384" s="33" t="s">
        <v>580</v>
      </c>
    </row>
    <row r="385" spans="101:101" ht="15">
      <c r="CW385" s="33" t="s">
        <v>581</v>
      </c>
    </row>
    <row r="386" spans="101:101" ht="15">
      <c r="CW386" s="33" t="s">
        <v>582</v>
      </c>
    </row>
    <row r="387" spans="101:101" ht="15">
      <c r="CW387" s="33" t="s">
        <v>583</v>
      </c>
    </row>
    <row r="388" spans="101:101" ht="15">
      <c r="CW388" s="33" t="s">
        <v>584</v>
      </c>
    </row>
    <row r="389" spans="101:101" ht="15">
      <c r="CW389" s="33" t="s">
        <v>585</v>
      </c>
    </row>
    <row r="390" spans="101:101" ht="15">
      <c r="CW390" s="33" t="s">
        <v>586</v>
      </c>
    </row>
    <row r="391" spans="101:101" ht="15">
      <c r="CW391" s="33" t="s">
        <v>587</v>
      </c>
    </row>
    <row r="392" spans="101:101" ht="15">
      <c r="CW392" s="33" t="s">
        <v>588</v>
      </c>
    </row>
    <row r="393" spans="101:101" ht="15">
      <c r="CW393" s="33" t="s">
        <v>589</v>
      </c>
    </row>
    <row r="394" spans="101:101" ht="15">
      <c r="CW394" s="33" t="s">
        <v>590</v>
      </c>
    </row>
    <row r="395" spans="101:101" ht="15">
      <c r="CW395" s="33" t="s">
        <v>591</v>
      </c>
    </row>
    <row r="396" spans="101:101" ht="15">
      <c r="CW396" s="33" t="s">
        <v>592</v>
      </c>
    </row>
    <row r="397" spans="101:101" ht="15">
      <c r="CW397" s="33" t="s">
        <v>593</v>
      </c>
    </row>
    <row r="398" spans="101:101" ht="15">
      <c r="CW398" s="33" t="s">
        <v>594</v>
      </c>
    </row>
    <row r="399" spans="101:101" ht="15">
      <c r="CW399" s="33" t="s">
        <v>595</v>
      </c>
    </row>
    <row r="400" spans="101:101" ht="15">
      <c r="CW400" s="33" t="s">
        <v>596</v>
      </c>
    </row>
    <row r="401" spans="101:101" ht="15">
      <c r="CW401" s="33" t="s">
        <v>597</v>
      </c>
    </row>
    <row r="402" spans="101:101" ht="15">
      <c r="CW402" s="33" t="s">
        <v>598</v>
      </c>
    </row>
    <row r="403" spans="101:101" ht="15">
      <c r="CW403" s="33" t="s">
        <v>599</v>
      </c>
    </row>
    <row r="404" spans="101:101" ht="15">
      <c r="CW404" s="33" t="s">
        <v>600</v>
      </c>
    </row>
    <row r="405" spans="101:101" ht="15">
      <c r="CW405" s="33" t="s">
        <v>601</v>
      </c>
    </row>
    <row r="406" spans="101:101" ht="15">
      <c r="CW406" s="33" t="s">
        <v>602</v>
      </c>
    </row>
    <row r="407" spans="101:101" ht="15">
      <c r="CW407" s="33" t="s">
        <v>603</v>
      </c>
    </row>
    <row r="408" spans="101:101" ht="15">
      <c r="CW408" s="33" t="s">
        <v>604</v>
      </c>
    </row>
    <row r="409" spans="101:101" ht="15">
      <c r="CW409" s="33" t="s">
        <v>605</v>
      </c>
    </row>
    <row r="410" spans="101:101" ht="15">
      <c r="CW410" s="33" t="s">
        <v>606</v>
      </c>
    </row>
    <row r="411" spans="101:101" ht="15">
      <c r="CW411" s="33" t="s">
        <v>607</v>
      </c>
    </row>
    <row r="412" spans="101:101" ht="15">
      <c r="CW412" s="33" t="s">
        <v>608</v>
      </c>
    </row>
    <row r="413" spans="101:101" ht="15">
      <c r="CW413" s="33" t="s">
        <v>609</v>
      </c>
    </row>
    <row r="414" spans="101:101" ht="15">
      <c r="CW414" s="33" t="s">
        <v>610</v>
      </c>
    </row>
    <row r="415" spans="101:101" ht="15">
      <c r="CW415" s="33" t="s">
        <v>611</v>
      </c>
    </row>
    <row r="416" spans="101:101" ht="15">
      <c r="CW416" s="33" t="s">
        <v>612</v>
      </c>
    </row>
    <row r="417" spans="101:101" ht="15">
      <c r="CW417" s="33" t="s">
        <v>613</v>
      </c>
    </row>
    <row r="418" spans="101:101" ht="15">
      <c r="CW418" s="33" t="s">
        <v>614</v>
      </c>
    </row>
    <row r="419" spans="101:101" ht="15">
      <c r="CW419" s="33" t="s">
        <v>615</v>
      </c>
    </row>
    <row r="420" spans="101:101" ht="15">
      <c r="CW420" s="33" t="s">
        <v>616</v>
      </c>
    </row>
    <row r="421" spans="101:101" ht="15">
      <c r="CW421" s="33" t="s">
        <v>617</v>
      </c>
    </row>
    <row r="422" spans="101:101" ht="15">
      <c r="CW422" s="33" t="s">
        <v>618</v>
      </c>
    </row>
    <row r="423" spans="101:101" ht="15">
      <c r="CW423" s="33" t="s">
        <v>619</v>
      </c>
    </row>
    <row r="424" spans="101:101" ht="15">
      <c r="CW424" s="33" t="s">
        <v>620</v>
      </c>
    </row>
    <row r="425" spans="101:101" ht="15">
      <c r="CW425" s="33" t="s">
        <v>621</v>
      </c>
    </row>
    <row r="426" spans="101:101" ht="15">
      <c r="CW426" s="33" t="s">
        <v>622</v>
      </c>
    </row>
    <row r="427" spans="101:101" ht="15">
      <c r="CW427" s="33" t="s">
        <v>623</v>
      </c>
    </row>
    <row r="428" spans="101:101" ht="15">
      <c r="CW428" s="33" t="s">
        <v>624</v>
      </c>
    </row>
    <row r="429" spans="101:101" ht="15">
      <c r="CW429" s="33" t="s">
        <v>625</v>
      </c>
    </row>
    <row r="430" spans="101:101" ht="15">
      <c r="CW430" s="33" t="s">
        <v>626</v>
      </c>
    </row>
    <row r="431" spans="101:101" ht="15">
      <c r="CW431" s="33" t="s">
        <v>627</v>
      </c>
    </row>
    <row r="432" spans="101:101" ht="15">
      <c r="CW432" s="33" t="s">
        <v>628</v>
      </c>
    </row>
    <row r="433" spans="101:101" ht="15">
      <c r="CW433" s="33" t="s">
        <v>629</v>
      </c>
    </row>
    <row r="434" spans="101:101" ht="15">
      <c r="CW434" s="33" t="s">
        <v>630</v>
      </c>
    </row>
    <row r="435" spans="101:101" ht="15">
      <c r="CW435" s="33" t="s">
        <v>631</v>
      </c>
    </row>
    <row r="436" spans="101:101" ht="15">
      <c r="CW436" s="33" t="s">
        <v>632</v>
      </c>
    </row>
    <row r="437" spans="101:101" ht="15">
      <c r="CW437" s="33" t="s">
        <v>633</v>
      </c>
    </row>
    <row r="438" spans="101:101" ht="15">
      <c r="CW438" s="33" t="s">
        <v>634</v>
      </c>
    </row>
    <row r="439" spans="101:101" ht="15">
      <c r="CW439" s="33" t="s">
        <v>635</v>
      </c>
    </row>
    <row r="440" spans="101:101" ht="15">
      <c r="CW440" s="33" t="s">
        <v>636</v>
      </c>
    </row>
    <row r="441" spans="101:101" ht="15">
      <c r="CW441" s="33" t="s">
        <v>637</v>
      </c>
    </row>
    <row r="442" spans="101:101" ht="15">
      <c r="CW442" s="33" t="s">
        <v>638</v>
      </c>
    </row>
    <row r="443" spans="101:101" ht="15">
      <c r="CW443" s="33" t="s">
        <v>639</v>
      </c>
    </row>
    <row r="444" spans="101:101" ht="15">
      <c r="CW444" s="33" t="s">
        <v>640</v>
      </c>
    </row>
    <row r="445" spans="101:101" ht="15">
      <c r="CW445" s="33" t="s">
        <v>641</v>
      </c>
    </row>
    <row r="446" spans="101:101" ht="15">
      <c r="CW446" s="33" t="s">
        <v>642</v>
      </c>
    </row>
    <row r="447" spans="101:101" ht="15">
      <c r="CW447" s="33" t="s">
        <v>643</v>
      </c>
    </row>
    <row r="448" spans="101:101" ht="15">
      <c r="CW448" s="33" t="s">
        <v>644</v>
      </c>
    </row>
    <row r="449" spans="101:101" ht="15">
      <c r="CW449" s="33" t="s">
        <v>645</v>
      </c>
    </row>
    <row r="450" spans="101:101" ht="15">
      <c r="CW450" s="33" t="s">
        <v>646</v>
      </c>
    </row>
    <row r="451" spans="101:101" ht="15">
      <c r="CW451" s="33" t="s">
        <v>647</v>
      </c>
    </row>
    <row r="452" spans="101:101" ht="15">
      <c r="CW452" s="33" t="s">
        <v>648</v>
      </c>
    </row>
    <row r="453" spans="101:101" ht="15">
      <c r="CW453" s="33" t="s">
        <v>649</v>
      </c>
    </row>
    <row r="454" spans="101:101" ht="15">
      <c r="CW454" s="33" t="s">
        <v>650</v>
      </c>
    </row>
    <row r="455" spans="101:101" ht="15">
      <c r="CW455" s="33" t="s">
        <v>651</v>
      </c>
    </row>
    <row r="456" spans="101:101" ht="15">
      <c r="CW456" s="33" t="s">
        <v>652</v>
      </c>
    </row>
    <row r="457" spans="101:101" ht="15">
      <c r="CW457" s="33" t="s">
        <v>653</v>
      </c>
    </row>
    <row r="458" spans="101:101" ht="15">
      <c r="CW458" s="33" t="s">
        <v>654</v>
      </c>
    </row>
    <row r="459" spans="101:101" ht="15">
      <c r="CW459" s="33" t="s">
        <v>655</v>
      </c>
    </row>
    <row r="460" spans="101:101" ht="15">
      <c r="CW460" s="33" t="s">
        <v>656</v>
      </c>
    </row>
    <row r="461" spans="101:101" ht="15">
      <c r="CW461" s="33" t="s">
        <v>657</v>
      </c>
    </row>
    <row r="462" spans="101:101" ht="15">
      <c r="CW462" s="33" t="s">
        <v>658</v>
      </c>
    </row>
    <row r="463" spans="101:101" ht="15">
      <c r="CW463" s="33" t="s">
        <v>659</v>
      </c>
    </row>
    <row r="464" spans="101:101" ht="15">
      <c r="CW464" s="33" t="s">
        <v>660</v>
      </c>
    </row>
    <row r="465" spans="101:101" ht="15">
      <c r="CW465" s="33" t="s">
        <v>661</v>
      </c>
    </row>
    <row r="466" spans="101:101" ht="15">
      <c r="CW466" s="33" t="s">
        <v>662</v>
      </c>
    </row>
    <row r="467" spans="101:101" ht="15">
      <c r="CW467" s="33" t="s">
        <v>663</v>
      </c>
    </row>
    <row r="468" spans="101:101" ht="15">
      <c r="CW468" s="33" t="s">
        <v>664</v>
      </c>
    </row>
    <row r="469" spans="101:101" ht="15">
      <c r="CW469" s="33" t="s">
        <v>665</v>
      </c>
    </row>
    <row r="470" spans="101:101" ht="15">
      <c r="CW470" s="33" t="s">
        <v>666</v>
      </c>
    </row>
    <row r="471" spans="101:101" ht="15">
      <c r="CW471" s="33" t="s">
        <v>667</v>
      </c>
    </row>
    <row r="472" spans="101:101" ht="15">
      <c r="CW472" s="33" t="s">
        <v>668</v>
      </c>
    </row>
    <row r="473" spans="101:101" ht="15">
      <c r="CW473" s="33" t="s">
        <v>669</v>
      </c>
    </row>
    <row r="474" spans="101:101" ht="15">
      <c r="CW474" s="33" t="s">
        <v>670</v>
      </c>
    </row>
    <row r="475" spans="101:101" ht="15">
      <c r="CW475" s="33" t="s">
        <v>671</v>
      </c>
    </row>
    <row r="476" spans="101:101" ht="15">
      <c r="CW476" s="33" t="s">
        <v>672</v>
      </c>
    </row>
    <row r="477" spans="101:101" ht="15">
      <c r="CW477" s="33" t="s">
        <v>673</v>
      </c>
    </row>
    <row r="478" spans="101:101" ht="15">
      <c r="CW478" s="33" t="s">
        <v>674</v>
      </c>
    </row>
    <row r="479" spans="101:101" ht="15">
      <c r="CW479" s="33" t="s">
        <v>675</v>
      </c>
    </row>
    <row r="480" spans="101:101" ht="15">
      <c r="CW480" s="33" t="s">
        <v>676</v>
      </c>
    </row>
    <row r="481" spans="101:101" ht="15">
      <c r="CW481" s="33" t="s">
        <v>677</v>
      </c>
    </row>
    <row r="482" spans="101:101" ht="15">
      <c r="CW482" s="33" t="s">
        <v>678</v>
      </c>
    </row>
    <row r="483" spans="101:101" ht="15">
      <c r="CW483" s="33" t="s">
        <v>679</v>
      </c>
    </row>
    <row r="484" spans="101:101" ht="15">
      <c r="CW484" s="33" t="s">
        <v>680</v>
      </c>
    </row>
    <row r="485" spans="101:101" ht="15">
      <c r="CW485" s="33" t="s">
        <v>681</v>
      </c>
    </row>
    <row r="486" spans="101:101" ht="15">
      <c r="CW486" s="33" t="s">
        <v>682</v>
      </c>
    </row>
    <row r="487" spans="101:101" ht="15">
      <c r="CW487" s="33" t="s">
        <v>683</v>
      </c>
    </row>
    <row r="488" spans="101:101" ht="15">
      <c r="CW488" s="33" t="s">
        <v>684</v>
      </c>
    </row>
    <row r="489" spans="101:101" ht="15">
      <c r="CW489" s="33" t="s">
        <v>685</v>
      </c>
    </row>
    <row r="490" spans="101:101" ht="15">
      <c r="CW490" s="33" t="s">
        <v>686</v>
      </c>
    </row>
    <row r="491" spans="101:101" ht="15">
      <c r="CW491" s="33" t="s">
        <v>687</v>
      </c>
    </row>
    <row r="492" spans="101:101" ht="15">
      <c r="CW492" s="33" t="s">
        <v>688</v>
      </c>
    </row>
    <row r="493" spans="101:101" ht="15">
      <c r="CW493" s="33" t="s">
        <v>689</v>
      </c>
    </row>
    <row r="494" spans="101:101" ht="15">
      <c r="CW494" s="33" t="s">
        <v>690</v>
      </c>
    </row>
    <row r="495" spans="101:101" ht="15">
      <c r="CW495" s="33" t="s">
        <v>691</v>
      </c>
    </row>
    <row r="496" spans="101:101" ht="15">
      <c r="CW496" s="33" t="s">
        <v>692</v>
      </c>
    </row>
    <row r="497" spans="101:101" ht="15">
      <c r="CW497" s="33" t="s">
        <v>693</v>
      </c>
    </row>
    <row r="498" spans="101:101" ht="15">
      <c r="CW498" s="33" t="s">
        <v>694</v>
      </c>
    </row>
    <row r="499" spans="101:101" ht="15">
      <c r="CW499" s="33" t="s">
        <v>695</v>
      </c>
    </row>
    <row r="500" spans="101:101" ht="15">
      <c r="CW500" s="33" t="s">
        <v>696</v>
      </c>
    </row>
    <row r="501" spans="101:101" ht="15">
      <c r="CW501" s="33" t="s">
        <v>697</v>
      </c>
    </row>
    <row r="502" spans="101:101" ht="15">
      <c r="CW502" s="33" t="s">
        <v>698</v>
      </c>
    </row>
    <row r="503" spans="101:101" ht="15">
      <c r="CW503" s="33" t="s">
        <v>699</v>
      </c>
    </row>
    <row r="504" spans="101:101" ht="15">
      <c r="CW504" s="33" t="s">
        <v>700</v>
      </c>
    </row>
    <row r="505" spans="101:101" ht="15">
      <c r="CW505" s="33" t="s">
        <v>701</v>
      </c>
    </row>
    <row r="506" spans="101:101" ht="15">
      <c r="CW506" s="33" t="s">
        <v>702</v>
      </c>
    </row>
    <row r="507" spans="101:101" ht="15">
      <c r="CW507" s="33" t="s">
        <v>703</v>
      </c>
    </row>
    <row r="508" spans="101:101" ht="15">
      <c r="CW508" s="33" t="s">
        <v>704</v>
      </c>
    </row>
    <row r="509" spans="101:101" ht="15">
      <c r="CW509" s="33" t="s">
        <v>705</v>
      </c>
    </row>
    <row r="510" spans="101:101" ht="15">
      <c r="CW510" s="33" t="s">
        <v>706</v>
      </c>
    </row>
    <row r="511" spans="101:101" ht="15">
      <c r="CW511" s="33" t="s">
        <v>707</v>
      </c>
    </row>
    <row r="512" spans="101:101" ht="15">
      <c r="CW512" s="33" t="s">
        <v>708</v>
      </c>
    </row>
    <row r="513" spans="101:101" ht="15">
      <c r="CW513" s="33" t="s">
        <v>709</v>
      </c>
    </row>
    <row r="514" spans="101:101" ht="15">
      <c r="CW514" s="33" t="s">
        <v>710</v>
      </c>
    </row>
    <row r="515" spans="101:101" ht="15">
      <c r="CW515" s="33" t="s">
        <v>711</v>
      </c>
    </row>
    <row r="516" spans="101:101" ht="15">
      <c r="CW516" s="33" t="s">
        <v>712</v>
      </c>
    </row>
    <row r="517" spans="101:101" ht="15">
      <c r="CW517" s="33" t="s">
        <v>713</v>
      </c>
    </row>
    <row r="518" spans="101:101" ht="15">
      <c r="CW518" s="33" t="s">
        <v>714</v>
      </c>
    </row>
    <row r="519" spans="101:101" ht="15">
      <c r="CW519" s="33" t="s">
        <v>715</v>
      </c>
    </row>
    <row r="520" spans="101:101" ht="15">
      <c r="CW520" s="33" t="s">
        <v>716</v>
      </c>
    </row>
    <row r="521" spans="101:101" ht="15">
      <c r="CW521" s="33" t="s">
        <v>717</v>
      </c>
    </row>
    <row r="522" spans="101:101" ht="15">
      <c r="CW522" s="33" t="s">
        <v>718</v>
      </c>
    </row>
    <row r="523" spans="101:101" ht="15">
      <c r="CW523" s="33" t="s">
        <v>719</v>
      </c>
    </row>
    <row r="524" spans="101:101" ht="15">
      <c r="CW524" s="33" t="s">
        <v>720</v>
      </c>
    </row>
    <row r="525" spans="101:101" ht="15">
      <c r="CW525" s="33" t="s">
        <v>721</v>
      </c>
    </row>
    <row r="526" spans="101:101" ht="15">
      <c r="CW526" s="33" t="s">
        <v>722</v>
      </c>
    </row>
    <row r="527" spans="101:101" ht="15">
      <c r="CW527" s="33" t="s">
        <v>723</v>
      </c>
    </row>
    <row r="528" spans="101:101" ht="15">
      <c r="CW528" s="33" t="s">
        <v>724</v>
      </c>
    </row>
    <row r="529" spans="101:101" ht="15">
      <c r="CW529" s="33" t="s">
        <v>725</v>
      </c>
    </row>
    <row r="530" spans="101:101" ht="15">
      <c r="CW530" s="33" t="s">
        <v>726</v>
      </c>
    </row>
    <row r="531" spans="101:101" ht="15">
      <c r="CW531" s="33" t="s">
        <v>727</v>
      </c>
    </row>
    <row r="532" spans="101:101" ht="15">
      <c r="CW532" s="33" t="s">
        <v>728</v>
      </c>
    </row>
    <row r="533" spans="101:101" ht="15">
      <c r="CW533" s="33" t="s">
        <v>729</v>
      </c>
    </row>
    <row r="534" spans="101:101" ht="15">
      <c r="CW534" s="33" t="s">
        <v>730</v>
      </c>
    </row>
    <row r="535" spans="101:101" ht="15">
      <c r="CW535" s="33" t="s">
        <v>731</v>
      </c>
    </row>
    <row r="536" spans="101:101" ht="15">
      <c r="CW536" s="33" t="s">
        <v>732</v>
      </c>
    </row>
    <row r="537" spans="101:101" ht="15">
      <c r="CW537" s="33" t="s">
        <v>733</v>
      </c>
    </row>
    <row r="538" spans="101:101" ht="15">
      <c r="CW538" s="33" t="s">
        <v>734</v>
      </c>
    </row>
    <row r="539" spans="101:101" ht="15">
      <c r="CW539" s="33" t="s">
        <v>735</v>
      </c>
    </row>
    <row r="540" spans="101:101" ht="15">
      <c r="CW540" s="33" t="s">
        <v>736</v>
      </c>
    </row>
    <row r="541" spans="101:101" ht="15">
      <c r="CW541" s="33" t="s">
        <v>737</v>
      </c>
    </row>
    <row r="542" spans="101:101" ht="15">
      <c r="CW542" s="33" t="s">
        <v>738</v>
      </c>
    </row>
    <row r="543" spans="101:101" ht="15">
      <c r="CW543" s="33" t="s">
        <v>739</v>
      </c>
    </row>
    <row r="544" spans="101:101" ht="15">
      <c r="CW544" s="33" t="s">
        <v>740</v>
      </c>
    </row>
    <row r="545" spans="101:101" ht="15">
      <c r="CW545" s="33" t="s">
        <v>741</v>
      </c>
    </row>
    <row r="546" spans="101:101" ht="15">
      <c r="CW546" s="33" t="s">
        <v>742</v>
      </c>
    </row>
    <row r="547" spans="101:101" ht="15">
      <c r="CW547" s="33" t="s">
        <v>743</v>
      </c>
    </row>
    <row r="548" spans="101:101" ht="15">
      <c r="CW548" s="33" t="s">
        <v>744</v>
      </c>
    </row>
    <row r="549" spans="101:101" ht="15">
      <c r="CW549" s="33" t="s">
        <v>745</v>
      </c>
    </row>
    <row r="550" spans="101:101" ht="15">
      <c r="CW550" s="33" t="s">
        <v>746</v>
      </c>
    </row>
    <row r="551" spans="101:101" ht="15">
      <c r="CW551" s="33" t="s">
        <v>747</v>
      </c>
    </row>
    <row r="552" spans="101:101" ht="15">
      <c r="CW552" s="33" t="s">
        <v>748</v>
      </c>
    </row>
    <row r="553" spans="101:101" ht="15">
      <c r="CW553" s="33" t="s">
        <v>749</v>
      </c>
    </row>
    <row r="554" spans="101:101" ht="15">
      <c r="CW554" s="33" t="s">
        <v>750</v>
      </c>
    </row>
    <row r="555" spans="101:101" ht="15">
      <c r="CW555" s="33" t="s">
        <v>751</v>
      </c>
    </row>
    <row r="556" spans="101:101" ht="15">
      <c r="CW556" s="33" t="s">
        <v>752</v>
      </c>
    </row>
    <row r="557" spans="101:101" ht="15">
      <c r="CW557" s="33" t="s">
        <v>753</v>
      </c>
    </row>
    <row r="558" spans="101:101" ht="15">
      <c r="CW558" s="33" t="s">
        <v>754</v>
      </c>
    </row>
    <row r="559" spans="101:101" ht="15">
      <c r="CW559" s="33" t="s">
        <v>755</v>
      </c>
    </row>
    <row r="560" spans="101:101" ht="15">
      <c r="CW560" s="33" t="s">
        <v>756</v>
      </c>
    </row>
    <row r="561" spans="101:101" ht="15">
      <c r="CW561" s="33" t="s">
        <v>757</v>
      </c>
    </row>
    <row r="562" spans="101:101" ht="15">
      <c r="CW562" s="33" t="s">
        <v>758</v>
      </c>
    </row>
    <row r="563" spans="101:101" ht="15">
      <c r="CW563" s="33" t="s">
        <v>759</v>
      </c>
    </row>
    <row r="564" spans="101:101" ht="15">
      <c r="CW564" s="33" t="s">
        <v>760</v>
      </c>
    </row>
    <row r="565" spans="101:101" ht="15">
      <c r="CW565" s="33" t="s">
        <v>761</v>
      </c>
    </row>
    <row r="566" spans="101:101" ht="15">
      <c r="CW566" s="33" t="s">
        <v>762</v>
      </c>
    </row>
    <row r="567" spans="101:101" ht="15">
      <c r="CW567" s="33" t="s">
        <v>763</v>
      </c>
    </row>
    <row r="568" spans="101:101" ht="15">
      <c r="CW568" s="33" t="s">
        <v>764</v>
      </c>
    </row>
    <row r="569" spans="101:101" ht="15">
      <c r="CW569" s="33" t="s">
        <v>765</v>
      </c>
    </row>
    <row r="570" spans="101:101" ht="15">
      <c r="CW570" s="33" t="s">
        <v>766</v>
      </c>
    </row>
    <row r="571" spans="101:101" ht="15">
      <c r="CW571" s="33" t="s">
        <v>767</v>
      </c>
    </row>
    <row r="572" spans="101:101" ht="15">
      <c r="CW572" s="33" t="s">
        <v>768</v>
      </c>
    </row>
    <row r="573" spans="101:101" ht="15">
      <c r="CW573" s="33" t="s">
        <v>769</v>
      </c>
    </row>
    <row r="574" spans="101:101" ht="15">
      <c r="CW574" s="33" t="s">
        <v>770</v>
      </c>
    </row>
    <row r="575" spans="101:101" ht="15">
      <c r="CW575" s="33" t="s">
        <v>771</v>
      </c>
    </row>
    <row r="576" spans="101:101" ht="15">
      <c r="CW576" s="33" t="s">
        <v>772</v>
      </c>
    </row>
    <row r="577" spans="101:101" ht="15">
      <c r="CW577" s="33" t="s">
        <v>773</v>
      </c>
    </row>
    <row r="578" spans="101:101" ht="15">
      <c r="CW578" s="33" t="s">
        <v>774</v>
      </c>
    </row>
    <row r="579" spans="101:101" ht="15">
      <c r="CW579" s="33" t="s">
        <v>775</v>
      </c>
    </row>
    <row r="580" spans="101:101" ht="15">
      <c r="CW580" s="33" t="s">
        <v>776</v>
      </c>
    </row>
    <row r="581" spans="101:101" ht="15">
      <c r="CW581" s="33" t="s">
        <v>777</v>
      </c>
    </row>
    <row r="582" spans="101:101" ht="15">
      <c r="CW582" s="33" t="s">
        <v>778</v>
      </c>
    </row>
    <row r="583" spans="101:101" ht="15">
      <c r="CW583" s="33" t="s">
        <v>779</v>
      </c>
    </row>
    <row r="584" spans="101:101" ht="15">
      <c r="CW584" s="33" t="s">
        <v>780</v>
      </c>
    </row>
    <row r="585" spans="101:101" ht="15">
      <c r="CW585" s="33" t="s">
        <v>781</v>
      </c>
    </row>
    <row r="586" spans="101:101" ht="15">
      <c r="CW586" s="33" t="s">
        <v>782</v>
      </c>
    </row>
    <row r="587" spans="101:101" ht="15">
      <c r="CW587" s="33" t="s">
        <v>783</v>
      </c>
    </row>
    <row r="588" spans="101:101" ht="15">
      <c r="CW588" s="33" t="s">
        <v>784</v>
      </c>
    </row>
    <row r="589" spans="101:101" ht="15">
      <c r="CW589" s="33" t="s">
        <v>785</v>
      </c>
    </row>
    <row r="590" spans="101:101" ht="15">
      <c r="CW590" s="33" t="s">
        <v>786</v>
      </c>
    </row>
    <row r="591" spans="101:101" ht="15">
      <c r="CW591" s="33" t="s">
        <v>787</v>
      </c>
    </row>
    <row r="592" spans="101:101" ht="15">
      <c r="CW592" s="33" t="s">
        <v>788</v>
      </c>
    </row>
    <row r="593" spans="101:101" ht="15">
      <c r="CW593" s="33" t="s">
        <v>789</v>
      </c>
    </row>
    <row r="594" spans="101:101" ht="15">
      <c r="CW594" s="33" t="s">
        <v>790</v>
      </c>
    </row>
    <row r="595" spans="101:101" ht="15">
      <c r="CW595" s="33" t="s">
        <v>791</v>
      </c>
    </row>
    <row r="596" spans="101:101" ht="15">
      <c r="CW596" s="33" t="s">
        <v>792</v>
      </c>
    </row>
    <row r="597" spans="101:101" ht="15">
      <c r="CW597" s="33" t="s">
        <v>793</v>
      </c>
    </row>
    <row r="598" spans="101:101" ht="15">
      <c r="CW598" s="33" t="s">
        <v>794</v>
      </c>
    </row>
    <row r="599" spans="101:101" ht="15">
      <c r="CW599" s="33" t="s">
        <v>795</v>
      </c>
    </row>
    <row r="600" spans="101:101" ht="15">
      <c r="CW600" s="33" t="s">
        <v>796</v>
      </c>
    </row>
    <row r="601" spans="101:101" ht="15">
      <c r="CW601" s="33" t="s">
        <v>797</v>
      </c>
    </row>
    <row r="602" spans="101:101" ht="15">
      <c r="CW602" s="33" t="s">
        <v>798</v>
      </c>
    </row>
    <row r="603" spans="101:101" ht="15">
      <c r="CW603" s="33" t="s">
        <v>799</v>
      </c>
    </row>
    <row r="604" spans="101:101" ht="15">
      <c r="CW604" s="33" t="s">
        <v>800</v>
      </c>
    </row>
    <row r="605" spans="101:101" ht="15">
      <c r="CW605" s="33" t="s">
        <v>801</v>
      </c>
    </row>
    <row r="606" spans="101:101" ht="15">
      <c r="CW606" s="33" t="s">
        <v>802</v>
      </c>
    </row>
    <row r="607" spans="101:101" ht="15">
      <c r="CW607" s="33" t="s">
        <v>803</v>
      </c>
    </row>
    <row r="608" spans="101:101" ht="15">
      <c r="CW608" s="33" t="s">
        <v>804</v>
      </c>
    </row>
    <row r="609" spans="101:101" ht="15">
      <c r="CW609" s="33" t="s">
        <v>805</v>
      </c>
    </row>
    <row r="610" spans="101:101" ht="15">
      <c r="CW610" s="33" t="s">
        <v>806</v>
      </c>
    </row>
    <row r="611" spans="101:101" ht="15">
      <c r="CW611" s="33" t="s">
        <v>807</v>
      </c>
    </row>
    <row r="612" spans="101:101" ht="15">
      <c r="CW612" s="33" t="s">
        <v>808</v>
      </c>
    </row>
    <row r="613" spans="101:101" ht="15">
      <c r="CW613" s="33" t="s">
        <v>809</v>
      </c>
    </row>
    <row r="614" spans="101:101" ht="15">
      <c r="CW614" s="33" t="s">
        <v>810</v>
      </c>
    </row>
    <row r="615" spans="101:101" ht="15">
      <c r="CW615" s="33" t="s">
        <v>811</v>
      </c>
    </row>
    <row r="616" spans="101:101" ht="15">
      <c r="CW616" s="33" t="s">
        <v>812</v>
      </c>
    </row>
    <row r="617" spans="101:101" ht="15">
      <c r="CW617" s="33" t="s">
        <v>813</v>
      </c>
    </row>
    <row r="618" spans="101:101" ht="15">
      <c r="CW618" s="33" t="s">
        <v>814</v>
      </c>
    </row>
    <row r="619" spans="101:101" ht="15">
      <c r="CW619" s="33" t="s">
        <v>815</v>
      </c>
    </row>
    <row r="620" spans="101:101" ht="15">
      <c r="CW620" s="33" t="s">
        <v>816</v>
      </c>
    </row>
    <row r="621" spans="101:101" ht="15">
      <c r="CW621" s="33" t="s">
        <v>817</v>
      </c>
    </row>
    <row r="622" spans="101:101" ht="15">
      <c r="CW622" s="33" t="s">
        <v>818</v>
      </c>
    </row>
    <row r="623" spans="101:101" ht="15">
      <c r="CW623" s="33" t="s">
        <v>819</v>
      </c>
    </row>
    <row r="624" spans="101:101" ht="15">
      <c r="CW624" s="33" t="s">
        <v>820</v>
      </c>
    </row>
    <row r="625" spans="101:101" ht="15">
      <c r="CW625" s="33" t="s">
        <v>821</v>
      </c>
    </row>
    <row r="626" spans="101:101" ht="15">
      <c r="CW626" s="33" t="s">
        <v>822</v>
      </c>
    </row>
    <row r="627" spans="101:101" ht="15">
      <c r="CW627" s="33" t="s">
        <v>823</v>
      </c>
    </row>
    <row r="628" spans="101:101" ht="15">
      <c r="CW628" s="33" t="s">
        <v>824</v>
      </c>
    </row>
    <row r="629" spans="101:101" ht="15">
      <c r="CW629" s="33" t="s">
        <v>825</v>
      </c>
    </row>
    <row r="630" spans="101:101" ht="15">
      <c r="CW630" s="33" t="s">
        <v>826</v>
      </c>
    </row>
    <row r="631" spans="101:101" ht="15">
      <c r="CW631" s="33" t="s">
        <v>827</v>
      </c>
    </row>
    <row r="632" spans="101:101" ht="15">
      <c r="CW632" s="33" t="s">
        <v>828</v>
      </c>
    </row>
    <row r="633" spans="101:101" ht="15">
      <c r="CW633" s="33" t="s">
        <v>829</v>
      </c>
    </row>
    <row r="634" spans="101:101" ht="15">
      <c r="CW634" s="33" t="s">
        <v>830</v>
      </c>
    </row>
    <row r="635" spans="101:101" ht="15">
      <c r="CW635" s="33" t="s">
        <v>831</v>
      </c>
    </row>
    <row r="636" spans="101:101" ht="15">
      <c r="CW636" s="33" t="s">
        <v>832</v>
      </c>
    </row>
    <row r="637" spans="101:101" ht="15">
      <c r="CW637" s="33" t="s">
        <v>833</v>
      </c>
    </row>
    <row r="638" spans="101:101" ht="15">
      <c r="CW638" s="33" t="s">
        <v>834</v>
      </c>
    </row>
    <row r="639" spans="101:101" ht="15">
      <c r="CW639" s="33" t="s">
        <v>835</v>
      </c>
    </row>
    <row r="640" spans="101:101" ht="15">
      <c r="CW640" s="33" t="s">
        <v>836</v>
      </c>
    </row>
    <row r="641" spans="101:101" ht="15">
      <c r="CW641" s="33" t="s">
        <v>837</v>
      </c>
    </row>
    <row r="642" spans="101:101" ht="15">
      <c r="CW642" s="33" t="s">
        <v>838</v>
      </c>
    </row>
    <row r="643" spans="101:101" ht="15">
      <c r="CW643" s="33" t="s">
        <v>839</v>
      </c>
    </row>
    <row r="644" spans="101:101" ht="15">
      <c r="CW644" s="33" t="s">
        <v>840</v>
      </c>
    </row>
    <row r="645" spans="101:101" ht="15">
      <c r="CW645" s="33" t="s">
        <v>841</v>
      </c>
    </row>
    <row r="646" spans="101:101" ht="15">
      <c r="CW646" s="33" t="s">
        <v>842</v>
      </c>
    </row>
    <row r="647" spans="101:101" ht="15">
      <c r="CW647" s="33" t="s">
        <v>843</v>
      </c>
    </row>
    <row r="648" spans="101:101" ht="15">
      <c r="CW648" s="33" t="s">
        <v>844</v>
      </c>
    </row>
    <row r="649" spans="101:101" ht="15">
      <c r="CW649" s="33" t="s">
        <v>845</v>
      </c>
    </row>
    <row r="650" spans="101:101" ht="15">
      <c r="CW650" s="33" t="s">
        <v>846</v>
      </c>
    </row>
    <row r="651" spans="101:101" ht="15">
      <c r="CW651" s="33" t="s">
        <v>847</v>
      </c>
    </row>
    <row r="652" spans="101:101" ht="15">
      <c r="CW652" s="33" t="s">
        <v>848</v>
      </c>
    </row>
    <row r="653" spans="101:101" ht="15">
      <c r="CW653" s="33" t="s">
        <v>849</v>
      </c>
    </row>
    <row r="654" spans="101:101" ht="15">
      <c r="CW654" s="33" t="s">
        <v>850</v>
      </c>
    </row>
    <row r="655" spans="101:101" ht="15">
      <c r="CW655" s="33" t="s">
        <v>851</v>
      </c>
    </row>
    <row r="656" spans="101:101" ht="15">
      <c r="CW656" s="33" t="s">
        <v>852</v>
      </c>
    </row>
    <row r="657" spans="101:101" ht="15">
      <c r="CW657" s="33" t="s">
        <v>853</v>
      </c>
    </row>
    <row r="658" spans="101:101" ht="15">
      <c r="CW658" s="33" t="s">
        <v>854</v>
      </c>
    </row>
    <row r="659" spans="101:101" ht="15">
      <c r="CW659" s="33" t="s">
        <v>855</v>
      </c>
    </row>
    <row r="660" spans="101:101" ht="15">
      <c r="CW660" s="33" t="s">
        <v>856</v>
      </c>
    </row>
    <row r="661" spans="101:101" ht="15">
      <c r="CW661" s="33" t="s">
        <v>857</v>
      </c>
    </row>
    <row r="662" spans="101:101" ht="15">
      <c r="CW662" s="33" t="s">
        <v>858</v>
      </c>
    </row>
    <row r="663" spans="101:101" ht="15">
      <c r="CW663" s="33" t="s">
        <v>859</v>
      </c>
    </row>
    <row r="664" spans="101:101" ht="15">
      <c r="CW664" s="33" t="s">
        <v>860</v>
      </c>
    </row>
    <row r="665" spans="101:101" ht="15">
      <c r="CW665" s="33" t="s">
        <v>861</v>
      </c>
    </row>
    <row r="666" spans="101:101" ht="15">
      <c r="CW666" s="33" t="s">
        <v>862</v>
      </c>
    </row>
    <row r="667" spans="101:101" ht="15">
      <c r="CW667" s="33" t="s">
        <v>863</v>
      </c>
    </row>
    <row r="668" spans="101:101" ht="15">
      <c r="CW668" s="33" t="s">
        <v>864</v>
      </c>
    </row>
    <row r="669" spans="101:101" ht="15">
      <c r="CW669" s="33" t="s">
        <v>865</v>
      </c>
    </row>
    <row r="670" spans="101:101" ht="15">
      <c r="CW670" s="33" t="s">
        <v>866</v>
      </c>
    </row>
    <row r="671" spans="101:101" ht="15">
      <c r="CW671" s="33" t="s">
        <v>867</v>
      </c>
    </row>
    <row r="672" spans="101:101" ht="15">
      <c r="CW672" s="33" t="s">
        <v>868</v>
      </c>
    </row>
    <row r="673" spans="101:101" ht="15">
      <c r="CW673" s="33" t="s">
        <v>869</v>
      </c>
    </row>
    <row r="674" spans="101:101" ht="15">
      <c r="CW674" s="33" t="s">
        <v>870</v>
      </c>
    </row>
    <row r="675" spans="101:101" ht="15">
      <c r="CW675" s="33" t="s">
        <v>871</v>
      </c>
    </row>
    <row r="676" spans="101:101" ht="15">
      <c r="CW676" s="33" t="s">
        <v>872</v>
      </c>
    </row>
    <row r="677" spans="101:101" ht="15">
      <c r="CW677" s="33" t="s">
        <v>873</v>
      </c>
    </row>
    <row r="678" spans="101:101" ht="15">
      <c r="CW678" s="33" t="s">
        <v>874</v>
      </c>
    </row>
    <row r="679" spans="101:101" ht="15">
      <c r="CW679" s="33" t="s">
        <v>875</v>
      </c>
    </row>
    <row r="680" spans="101:101" ht="15">
      <c r="CW680" s="33" t="s">
        <v>876</v>
      </c>
    </row>
    <row r="681" spans="101:101" ht="15">
      <c r="CW681" s="33" t="s">
        <v>877</v>
      </c>
    </row>
    <row r="682" spans="101:101" ht="15">
      <c r="CW682" s="33" t="s">
        <v>878</v>
      </c>
    </row>
    <row r="683" spans="101:101" ht="15">
      <c r="CW683" s="33" t="s">
        <v>879</v>
      </c>
    </row>
    <row r="684" spans="101:101" ht="15">
      <c r="CW684" s="33" t="s">
        <v>880</v>
      </c>
    </row>
    <row r="685" spans="101:101" ht="15">
      <c r="CW685" s="33" t="s">
        <v>881</v>
      </c>
    </row>
    <row r="686" spans="101:101" ht="15">
      <c r="CW686" s="33" t="s">
        <v>882</v>
      </c>
    </row>
    <row r="687" spans="101:101" ht="15">
      <c r="CW687" s="33" t="s">
        <v>883</v>
      </c>
    </row>
    <row r="688" spans="101:101" ht="15">
      <c r="CW688" s="33" t="s">
        <v>884</v>
      </c>
    </row>
    <row r="689" spans="101:101" ht="15">
      <c r="CW689" s="33" t="s">
        <v>885</v>
      </c>
    </row>
    <row r="690" spans="101:101" ht="15">
      <c r="CW690" s="33" t="s">
        <v>886</v>
      </c>
    </row>
    <row r="691" spans="101:101" ht="15">
      <c r="CW691" s="33" t="s">
        <v>887</v>
      </c>
    </row>
    <row r="692" spans="101:101" ht="15">
      <c r="CW692" s="33" t="s">
        <v>888</v>
      </c>
    </row>
    <row r="693" spans="101:101" ht="15">
      <c r="CW693" s="33" t="s">
        <v>889</v>
      </c>
    </row>
    <row r="694" spans="101:101" ht="15">
      <c r="CW694" s="33" t="s">
        <v>890</v>
      </c>
    </row>
    <row r="695" spans="101:101" ht="15">
      <c r="CW695" s="33" t="s">
        <v>891</v>
      </c>
    </row>
    <row r="696" spans="101:101" ht="15">
      <c r="CW696" s="33" t="s">
        <v>892</v>
      </c>
    </row>
    <row r="697" spans="101:101" ht="15">
      <c r="CW697" s="33" t="s">
        <v>893</v>
      </c>
    </row>
    <row r="698" spans="101:101" ht="15">
      <c r="CW698" s="33" t="s">
        <v>894</v>
      </c>
    </row>
    <row r="699" spans="101:101" ht="15">
      <c r="CW699" s="33" t="s">
        <v>895</v>
      </c>
    </row>
    <row r="700" spans="101:101" ht="15">
      <c r="CW700" s="33" t="s">
        <v>896</v>
      </c>
    </row>
    <row r="701" spans="101:101" ht="15">
      <c r="CW701" s="33" t="s">
        <v>897</v>
      </c>
    </row>
    <row r="702" spans="101:101" ht="15">
      <c r="CW702" s="33" t="s">
        <v>898</v>
      </c>
    </row>
    <row r="703" spans="101:101" ht="15">
      <c r="CW703" s="33" t="s">
        <v>899</v>
      </c>
    </row>
    <row r="704" spans="101:101" ht="15">
      <c r="CW704" s="33" t="s">
        <v>900</v>
      </c>
    </row>
    <row r="705" spans="101:101" ht="15">
      <c r="CW705" s="33" t="s">
        <v>901</v>
      </c>
    </row>
    <row r="706" spans="101:101" ht="15">
      <c r="CW706" s="33" t="s">
        <v>902</v>
      </c>
    </row>
    <row r="707" spans="101:101" ht="15">
      <c r="CW707" s="33" t="s">
        <v>903</v>
      </c>
    </row>
    <row r="708" spans="101:101" ht="15">
      <c r="CW708" s="33" t="s">
        <v>904</v>
      </c>
    </row>
    <row r="709" spans="101:101" ht="15">
      <c r="CW709" s="33" t="s">
        <v>905</v>
      </c>
    </row>
    <row r="710" spans="101:101" ht="15">
      <c r="CW710" s="33" t="s">
        <v>906</v>
      </c>
    </row>
    <row r="711" spans="101:101" ht="15">
      <c r="CW711" s="33" t="s">
        <v>907</v>
      </c>
    </row>
    <row r="712" spans="101:101" ht="15">
      <c r="CW712" s="33" t="s">
        <v>908</v>
      </c>
    </row>
    <row r="713" spans="101:101" ht="15">
      <c r="CW713" s="33" t="s">
        <v>909</v>
      </c>
    </row>
    <row r="714" spans="101:101" ht="15">
      <c r="CW714" s="33" t="s">
        <v>910</v>
      </c>
    </row>
    <row r="715" spans="101:101" ht="15">
      <c r="CW715" s="33" t="s">
        <v>911</v>
      </c>
    </row>
    <row r="716" spans="101:101" ht="15">
      <c r="CW716" s="33" t="s">
        <v>912</v>
      </c>
    </row>
    <row r="717" spans="101:101" ht="15">
      <c r="CW717" s="33" t="s">
        <v>913</v>
      </c>
    </row>
    <row r="718" spans="101:101" ht="15">
      <c r="CW718" s="33" t="s">
        <v>914</v>
      </c>
    </row>
    <row r="719" spans="101:101" ht="15">
      <c r="CW719" s="33" t="s">
        <v>915</v>
      </c>
    </row>
    <row r="720" spans="101:101" ht="15">
      <c r="CW720" s="33" t="s">
        <v>916</v>
      </c>
    </row>
    <row r="721" spans="101:101" ht="15">
      <c r="CW721" s="33" t="s">
        <v>917</v>
      </c>
    </row>
    <row r="722" spans="101:101" ht="15">
      <c r="CW722" s="33" t="s">
        <v>918</v>
      </c>
    </row>
    <row r="723" spans="101:101" ht="15">
      <c r="CW723" s="33" t="s">
        <v>919</v>
      </c>
    </row>
    <row r="724" spans="101:101" ht="15">
      <c r="CW724" s="33" t="s">
        <v>920</v>
      </c>
    </row>
    <row r="725" spans="101:101" ht="15">
      <c r="CW725" s="33" t="s">
        <v>921</v>
      </c>
    </row>
    <row r="726" spans="101:101" ht="15">
      <c r="CW726" s="33" t="s">
        <v>922</v>
      </c>
    </row>
    <row r="727" spans="101:101" ht="15">
      <c r="CW727" s="33" t="s">
        <v>923</v>
      </c>
    </row>
    <row r="728" spans="101:101" ht="15">
      <c r="CW728" s="33" t="s">
        <v>924</v>
      </c>
    </row>
    <row r="729" spans="101:101" ht="15">
      <c r="CW729" s="33" t="s">
        <v>925</v>
      </c>
    </row>
    <row r="730" spans="101:101" ht="15">
      <c r="CW730" s="33" t="s">
        <v>926</v>
      </c>
    </row>
    <row r="731" spans="101:101" ht="15">
      <c r="CW731" s="33" t="s">
        <v>927</v>
      </c>
    </row>
    <row r="732" spans="101:101" ht="15">
      <c r="CW732" s="33" t="s">
        <v>928</v>
      </c>
    </row>
    <row r="733" spans="101:101" ht="15">
      <c r="CW733" s="33" t="s">
        <v>929</v>
      </c>
    </row>
    <row r="734" spans="101:101" ht="15">
      <c r="CW734" s="33" t="s">
        <v>930</v>
      </c>
    </row>
    <row r="735" spans="101:101" ht="15">
      <c r="CW735" s="33" t="s">
        <v>931</v>
      </c>
    </row>
    <row r="736" spans="101:101" ht="15">
      <c r="CW736" s="33" t="s">
        <v>932</v>
      </c>
    </row>
    <row r="737" spans="101:101" ht="15">
      <c r="CW737" s="33" t="s">
        <v>933</v>
      </c>
    </row>
    <row r="738" spans="101:101" ht="15">
      <c r="CW738" s="33" t="s">
        <v>934</v>
      </c>
    </row>
    <row r="739" spans="101:101" ht="15">
      <c r="CW739" s="33" t="s">
        <v>935</v>
      </c>
    </row>
    <row r="740" spans="101:101" ht="15">
      <c r="CW740" s="33" t="s">
        <v>936</v>
      </c>
    </row>
    <row r="741" spans="101:101" ht="15">
      <c r="CW741" s="33" t="s">
        <v>937</v>
      </c>
    </row>
    <row r="742" spans="101:101" ht="15">
      <c r="CW742" s="33" t="s">
        <v>938</v>
      </c>
    </row>
    <row r="743" spans="101:101" ht="15">
      <c r="CW743" s="33" t="s">
        <v>939</v>
      </c>
    </row>
    <row r="744" spans="101:101" ht="15">
      <c r="CW744" s="33" t="s">
        <v>940</v>
      </c>
    </row>
    <row r="745" spans="101:101" ht="15">
      <c r="CW745" s="33" t="s">
        <v>941</v>
      </c>
    </row>
    <row r="746" spans="101:101" ht="15">
      <c r="CW746" s="33" t="s">
        <v>942</v>
      </c>
    </row>
    <row r="747" spans="101:101" ht="15">
      <c r="CW747" s="33" t="s">
        <v>943</v>
      </c>
    </row>
    <row r="748" spans="101:101" ht="15">
      <c r="CW748" s="33" t="s">
        <v>944</v>
      </c>
    </row>
    <row r="749" spans="101:101" ht="15">
      <c r="CW749" s="33" t="s">
        <v>945</v>
      </c>
    </row>
    <row r="750" spans="101:101" ht="15">
      <c r="CW750" s="33" t="s">
        <v>946</v>
      </c>
    </row>
    <row r="751" spans="101:101" ht="15">
      <c r="CW751" s="33" t="s">
        <v>947</v>
      </c>
    </row>
    <row r="752" spans="101:101" ht="15">
      <c r="CW752" s="33" t="s">
        <v>948</v>
      </c>
    </row>
    <row r="753" spans="101:101" ht="15">
      <c r="CW753" s="33" t="s">
        <v>949</v>
      </c>
    </row>
    <row r="754" spans="101:101" ht="15">
      <c r="CW754" s="33" t="s">
        <v>950</v>
      </c>
    </row>
    <row r="755" spans="101:101" ht="15">
      <c r="CW755" s="33" t="s">
        <v>951</v>
      </c>
    </row>
    <row r="756" spans="101:101" ht="15">
      <c r="CW756" s="33" t="s">
        <v>952</v>
      </c>
    </row>
    <row r="757" spans="101:101" ht="15">
      <c r="CW757" s="33" t="s">
        <v>953</v>
      </c>
    </row>
    <row r="758" spans="101:101" ht="15">
      <c r="CW758" s="33" t="s">
        <v>954</v>
      </c>
    </row>
    <row r="759" spans="101:101" ht="15">
      <c r="CW759" s="33" t="s">
        <v>955</v>
      </c>
    </row>
    <row r="760" spans="101:101" ht="15">
      <c r="CW760" s="33" t="s">
        <v>956</v>
      </c>
    </row>
    <row r="761" spans="101:101" ht="15">
      <c r="CW761" s="33" t="s">
        <v>957</v>
      </c>
    </row>
    <row r="762" spans="101:101" ht="15">
      <c r="CW762" s="33" t="s">
        <v>958</v>
      </c>
    </row>
    <row r="763" spans="101:101" ht="15">
      <c r="CW763" s="33" t="s">
        <v>959</v>
      </c>
    </row>
    <row r="764" spans="101:101" ht="15">
      <c r="CW764" s="33" t="s">
        <v>960</v>
      </c>
    </row>
    <row r="765" spans="101:101" ht="15">
      <c r="CW765" s="33" t="s">
        <v>961</v>
      </c>
    </row>
    <row r="766" spans="101:101" ht="15">
      <c r="CW766" s="33" t="s">
        <v>962</v>
      </c>
    </row>
    <row r="767" spans="101:101" ht="15">
      <c r="CW767" s="33" t="s">
        <v>963</v>
      </c>
    </row>
    <row r="768" spans="101:101" ht="15">
      <c r="CW768" s="33" t="s">
        <v>964</v>
      </c>
    </row>
    <row r="769" spans="101:101" ht="15">
      <c r="CW769" s="33" t="s">
        <v>965</v>
      </c>
    </row>
    <row r="770" spans="101:101" ht="15">
      <c r="CW770" s="33" t="s">
        <v>966</v>
      </c>
    </row>
    <row r="771" spans="101:101" ht="15">
      <c r="CW771" s="33" t="s">
        <v>967</v>
      </c>
    </row>
    <row r="772" spans="101:101" ht="15">
      <c r="CW772" s="33" t="s">
        <v>968</v>
      </c>
    </row>
    <row r="773" spans="101:101" ht="15">
      <c r="CW773" s="33" t="s">
        <v>969</v>
      </c>
    </row>
    <row r="774" spans="101:101" ht="15">
      <c r="CW774" s="33" t="s">
        <v>970</v>
      </c>
    </row>
    <row r="775" spans="101:101" ht="15">
      <c r="CW775" s="33" t="s">
        <v>971</v>
      </c>
    </row>
    <row r="776" spans="101:101" ht="15">
      <c r="CW776" s="33" t="s">
        <v>972</v>
      </c>
    </row>
    <row r="777" spans="101:101" ht="15">
      <c r="CW777" s="33" t="s">
        <v>973</v>
      </c>
    </row>
    <row r="778" spans="101:101" ht="15">
      <c r="CW778" s="33" t="s">
        <v>974</v>
      </c>
    </row>
    <row r="779" spans="101:101" ht="15">
      <c r="CW779" s="33" t="s">
        <v>975</v>
      </c>
    </row>
    <row r="780" spans="101:101" ht="15">
      <c r="CW780" s="33" t="s">
        <v>976</v>
      </c>
    </row>
    <row r="781" spans="101:101" ht="15">
      <c r="CW781" s="33" t="s">
        <v>977</v>
      </c>
    </row>
    <row r="782" spans="101:101" ht="15">
      <c r="CW782" s="33" t="s">
        <v>978</v>
      </c>
    </row>
    <row r="783" spans="101:101" ht="15">
      <c r="CW783" s="33" t="s">
        <v>979</v>
      </c>
    </row>
    <row r="784" spans="101:101" ht="15">
      <c r="CW784" s="33" t="s">
        <v>980</v>
      </c>
    </row>
    <row r="785" spans="101:101" ht="15">
      <c r="CW785" s="33" t="s">
        <v>981</v>
      </c>
    </row>
    <row r="786" spans="101:101" ht="15">
      <c r="CW786" s="33" t="s">
        <v>982</v>
      </c>
    </row>
    <row r="787" spans="101:101" ht="15">
      <c r="CW787" s="33" t="s">
        <v>983</v>
      </c>
    </row>
    <row r="788" spans="101:101" ht="15">
      <c r="CW788" s="33" t="s">
        <v>984</v>
      </c>
    </row>
    <row r="789" spans="101:101" ht="15">
      <c r="CW789" s="33" t="s">
        <v>985</v>
      </c>
    </row>
    <row r="790" spans="101:101" ht="15">
      <c r="CW790" s="33" t="s">
        <v>986</v>
      </c>
    </row>
    <row r="791" spans="101:101" ht="15">
      <c r="CW791" s="33" t="s">
        <v>987</v>
      </c>
    </row>
    <row r="792" spans="101:101" ht="15">
      <c r="CW792" s="33" t="s">
        <v>988</v>
      </c>
    </row>
    <row r="793" spans="101:101" ht="15">
      <c r="CW793" s="33" t="s">
        <v>989</v>
      </c>
    </row>
    <row r="794" spans="101:101" ht="15">
      <c r="CW794" s="33" t="s">
        <v>990</v>
      </c>
    </row>
    <row r="795" spans="101:101" ht="15">
      <c r="CW795" s="33" t="s">
        <v>991</v>
      </c>
    </row>
    <row r="796" spans="101:101" ht="15">
      <c r="CW796" s="33" t="s">
        <v>992</v>
      </c>
    </row>
    <row r="797" spans="101:101" ht="15">
      <c r="CW797" s="33" t="s">
        <v>993</v>
      </c>
    </row>
    <row r="798" spans="101:101" ht="15">
      <c r="CW798" s="33" t="s">
        <v>994</v>
      </c>
    </row>
    <row r="799" spans="101:101" ht="15">
      <c r="CW799" s="33" t="s">
        <v>995</v>
      </c>
    </row>
    <row r="800" spans="101:101" ht="15">
      <c r="CW800" s="33" t="s">
        <v>996</v>
      </c>
    </row>
    <row r="801" spans="101:101" ht="15">
      <c r="CW801" s="33" t="s">
        <v>997</v>
      </c>
    </row>
    <row r="802" spans="101:101" ht="15">
      <c r="CW802" s="33" t="s">
        <v>998</v>
      </c>
    </row>
    <row r="803" spans="101:101" ht="15">
      <c r="CW803" s="33" t="s">
        <v>999</v>
      </c>
    </row>
    <row r="804" spans="101:101" ht="15">
      <c r="CW804" s="33" t="s">
        <v>1000</v>
      </c>
    </row>
    <row r="805" spans="101:101" ht="15">
      <c r="CW805" s="33" t="s">
        <v>1001</v>
      </c>
    </row>
    <row r="806" spans="101:101" ht="15">
      <c r="CW806" s="33" t="s">
        <v>1002</v>
      </c>
    </row>
    <row r="807" spans="101:101" ht="15">
      <c r="CW807" s="33" t="s">
        <v>1003</v>
      </c>
    </row>
    <row r="808" spans="101:101" ht="15">
      <c r="CW808" s="33" t="s">
        <v>1004</v>
      </c>
    </row>
    <row r="809" spans="101:101" ht="15">
      <c r="CW809" s="33" t="s">
        <v>1005</v>
      </c>
    </row>
    <row r="810" spans="101:101" ht="15">
      <c r="CW810" s="33" t="s">
        <v>1006</v>
      </c>
    </row>
    <row r="811" spans="101:101" ht="15">
      <c r="CW811" s="33" t="s">
        <v>1007</v>
      </c>
    </row>
    <row r="812" spans="101:101" ht="15">
      <c r="CW812" s="33" t="s">
        <v>1008</v>
      </c>
    </row>
    <row r="813" spans="101:101" ht="15">
      <c r="CW813" s="33" t="s">
        <v>1009</v>
      </c>
    </row>
    <row r="814" spans="101:101" ht="15">
      <c r="CW814" s="33" t="s">
        <v>1010</v>
      </c>
    </row>
    <row r="815" spans="101:101" ht="15">
      <c r="CW815" s="33" t="s">
        <v>1011</v>
      </c>
    </row>
    <row r="816" spans="101:101" ht="15">
      <c r="CW816" s="33" t="s">
        <v>1012</v>
      </c>
    </row>
    <row r="817" spans="101:101" ht="15">
      <c r="CW817" s="33" t="s">
        <v>1013</v>
      </c>
    </row>
    <row r="818" spans="101:101" ht="15">
      <c r="CW818" s="33" t="s">
        <v>1014</v>
      </c>
    </row>
    <row r="819" spans="101:101" ht="15">
      <c r="CW819" s="33" t="s">
        <v>1015</v>
      </c>
    </row>
    <row r="820" spans="101:101" ht="15">
      <c r="CW820" s="33" t="s">
        <v>1016</v>
      </c>
    </row>
    <row r="821" spans="101:101" ht="15">
      <c r="CW821" s="33" t="s">
        <v>1017</v>
      </c>
    </row>
    <row r="822" spans="101:101" ht="15">
      <c r="CW822" s="33" t="s">
        <v>1018</v>
      </c>
    </row>
    <row r="823" spans="101:101" ht="15">
      <c r="CW823" s="33" t="s">
        <v>1019</v>
      </c>
    </row>
    <row r="824" spans="101:101" ht="15">
      <c r="CW824" s="33" t="s">
        <v>1020</v>
      </c>
    </row>
    <row r="825" spans="101:101" ht="15">
      <c r="CW825" s="33" t="s">
        <v>1021</v>
      </c>
    </row>
    <row r="826" spans="101:101" ht="15">
      <c r="CW826" s="33" t="s">
        <v>1022</v>
      </c>
    </row>
    <row r="827" spans="101:101" ht="15">
      <c r="CW827" s="33" t="s">
        <v>1023</v>
      </c>
    </row>
    <row r="828" spans="101:101" ht="15">
      <c r="CW828" s="33" t="s">
        <v>1024</v>
      </c>
    </row>
    <row r="829" spans="101:101" ht="15">
      <c r="CW829" s="33" t="s">
        <v>1025</v>
      </c>
    </row>
    <row r="830" spans="101:101" ht="15">
      <c r="CW830" s="33" t="s">
        <v>1026</v>
      </c>
    </row>
    <row r="831" spans="101:101" ht="15">
      <c r="CW831" s="33" t="s">
        <v>1027</v>
      </c>
    </row>
    <row r="832" spans="101:101" ht="15">
      <c r="CW832" s="33" t="s">
        <v>1028</v>
      </c>
    </row>
    <row r="833" spans="101:101" ht="15">
      <c r="CW833" s="33" t="s">
        <v>1029</v>
      </c>
    </row>
    <row r="834" spans="101:101" ht="15">
      <c r="CW834" s="33" t="s">
        <v>1030</v>
      </c>
    </row>
    <row r="835" spans="101:101" ht="15">
      <c r="CW835" s="33" t="s">
        <v>1031</v>
      </c>
    </row>
    <row r="836" spans="101:101" ht="15">
      <c r="CW836" s="33" t="s">
        <v>1032</v>
      </c>
    </row>
    <row r="837" spans="101:101" ht="15">
      <c r="CW837" s="33" t="s">
        <v>1033</v>
      </c>
    </row>
    <row r="838" spans="101:101" ht="15">
      <c r="CW838" s="33" t="s">
        <v>1034</v>
      </c>
    </row>
    <row r="839" spans="101:101" ht="15">
      <c r="CW839" s="33" t="s">
        <v>1035</v>
      </c>
    </row>
    <row r="840" spans="101:101" ht="15">
      <c r="CW840" s="33" t="s">
        <v>1036</v>
      </c>
    </row>
    <row r="841" spans="101:101" ht="15">
      <c r="CW841" s="33" t="s">
        <v>1037</v>
      </c>
    </row>
    <row r="842" spans="101:101" ht="15">
      <c r="CW842" s="33" t="s">
        <v>1038</v>
      </c>
    </row>
    <row r="843" spans="101:101" ht="15">
      <c r="CW843" s="33" t="s">
        <v>1039</v>
      </c>
    </row>
    <row r="844" spans="101:101" ht="15">
      <c r="CW844" s="33" t="s">
        <v>1040</v>
      </c>
    </row>
    <row r="845" spans="101:101" ht="15">
      <c r="CW845" s="33" t="s">
        <v>1041</v>
      </c>
    </row>
    <row r="846" spans="101:101" ht="15">
      <c r="CW846" s="33" t="s">
        <v>1041</v>
      </c>
    </row>
    <row r="847" spans="101:101" ht="15">
      <c r="CW847" s="33" t="s">
        <v>1042</v>
      </c>
    </row>
    <row r="848" spans="101:101" ht="15">
      <c r="CW848" s="33" t="s">
        <v>1043</v>
      </c>
    </row>
    <row r="849" spans="101:101" ht="15">
      <c r="CW849" s="33" t="s">
        <v>1044</v>
      </c>
    </row>
    <row r="850" spans="101:101" ht="15">
      <c r="CW850" s="33" t="s">
        <v>1045</v>
      </c>
    </row>
    <row r="851" spans="101:101" ht="15">
      <c r="CW851" s="33" t="s">
        <v>1046</v>
      </c>
    </row>
    <row r="852" spans="101:101" ht="15">
      <c r="CW852" s="33" t="s">
        <v>1047</v>
      </c>
    </row>
    <row r="853" spans="101:101" ht="15">
      <c r="CW853" s="33" t="s">
        <v>1048</v>
      </c>
    </row>
    <row r="854" spans="101:101" ht="15">
      <c r="CW854" s="33" t="s">
        <v>1041</v>
      </c>
    </row>
    <row r="855" spans="101:101" ht="15">
      <c r="CW855" s="33" t="s">
        <v>1049</v>
      </c>
    </row>
    <row r="856" spans="101:101" ht="15">
      <c r="CW856" s="33" t="s">
        <v>1050</v>
      </c>
    </row>
    <row r="857" spans="101:101" ht="15">
      <c r="CW857" s="33" t="s">
        <v>1051</v>
      </c>
    </row>
    <row r="858" spans="101:101" ht="15">
      <c r="CW858" s="33" t="s">
        <v>1052</v>
      </c>
    </row>
    <row r="859" spans="101:101" ht="15">
      <c r="CW859" s="33" t="s">
        <v>1053</v>
      </c>
    </row>
    <row r="860" spans="101:101" ht="15">
      <c r="CW860" s="33" t="s">
        <v>1054</v>
      </c>
    </row>
    <row r="861" spans="101:101" ht="15">
      <c r="CW861" s="33" t="s">
        <v>1055</v>
      </c>
    </row>
    <row r="862" spans="101:101" ht="15">
      <c r="CW862" s="33" t="s">
        <v>1056</v>
      </c>
    </row>
    <row r="863" spans="101:101" ht="15">
      <c r="CW863" s="33" t="s">
        <v>1057</v>
      </c>
    </row>
    <row r="864" spans="101:101" ht="15">
      <c r="CW864" s="33" t="s">
        <v>1058</v>
      </c>
    </row>
    <row r="865" spans="101:101" ht="15">
      <c r="CW865" s="33" t="s">
        <v>1059</v>
      </c>
    </row>
    <row r="866" spans="101:101" ht="15">
      <c r="CW866" s="33" t="s">
        <v>1060</v>
      </c>
    </row>
    <row r="867" spans="101:101" ht="15">
      <c r="CW867" s="33" t="s">
        <v>1061</v>
      </c>
    </row>
    <row r="868" spans="101:101" ht="15">
      <c r="CW868" s="33" t="s">
        <v>1062</v>
      </c>
    </row>
    <row r="869" spans="101:101" ht="15">
      <c r="CW869" s="33" t="s">
        <v>1063</v>
      </c>
    </row>
    <row r="870" spans="101:101" ht="15">
      <c r="CW870" s="33" t="s">
        <v>1064</v>
      </c>
    </row>
    <row r="871" spans="101:101" ht="15">
      <c r="CW871" s="33" t="s">
        <v>1065</v>
      </c>
    </row>
    <row r="872" spans="101:101" ht="15">
      <c r="CW872" s="33" t="s">
        <v>1066</v>
      </c>
    </row>
    <row r="873" spans="101:101" ht="15">
      <c r="CW873" s="33" t="s">
        <v>1067</v>
      </c>
    </row>
    <row r="874" spans="101:101" ht="15">
      <c r="CW874" s="33" t="s">
        <v>1068</v>
      </c>
    </row>
    <row r="875" spans="101:101" ht="15">
      <c r="CW875" s="33" t="s">
        <v>1069</v>
      </c>
    </row>
  </sheetData>
  <sheetProtection deleteRows="0" selectLockedCells="1" autoFilter="0" pivotTables="0"/>
  <mergeCells count="1">
    <mergeCell ref="A2:A14"/>
  </mergeCells>
  <conditionalFormatting sqref="F19:F39 N19:N39 S19:S39">
    <cfRule type="expression" priority="132" dxfId="62">
      <formula>IF(AND(ISBLANK(F19),ISBLANK(G19)),1,0)</formula>
    </cfRule>
  </conditionalFormatting>
  <conditionalFormatting sqref="F19:F39">
    <cfRule type="expression" priority="130" dxfId="62">
      <formula>IF(OR(AND(ISBLANK(E19),ISBLANK(F19)),AU19=1),1,IF(NOT(ISBLANK(F19)),IF(OR(RIGHT(F19,4)=".jpg",RIGHT(F19,5)=".jpeg",RIGHT(F19,4)=".png"),0,1),0))</formula>
    </cfRule>
  </conditionalFormatting>
  <conditionalFormatting sqref="AQ19:AQ39">
    <cfRule type="expression" priority="79" dxfId="62">
      <formula>OR(ISBLANK(AQ19),AQ19&lt;1,AQ19&gt;D19)</formula>
    </cfRule>
  </conditionalFormatting>
  <conditionalFormatting sqref="D19:D39">
    <cfRule type="expression" priority="78" dxfId="62">
      <formula>ISBLANK(D19)</formula>
    </cfRule>
  </conditionalFormatting>
  <conditionalFormatting sqref="A19:A39">
    <cfRule type="expression" priority="77" dxfId="62">
      <formula>ISBLANK(A19)</formula>
    </cfRule>
  </conditionalFormatting>
  <conditionalFormatting sqref="N19:N39">
    <cfRule type="expression" priority="11" dxfId="62">
      <formula>IF(OR(AND(ISBLANK(M19),ISBLANK(N19)),AW19=1),1,IF(NOT(ISBLANK(N19)),IF(OR(RIGHT(N19,4)=".jpg",RIGHT(N19,5)=".jpeg",RIGHT(N19,4)=".png"),0,1),0))</formula>
    </cfRule>
  </conditionalFormatting>
  <conditionalFormatting sqref="S19:S39">
    <cfRule type="expression" priority="9" dxfId="62">
      <formula>IF(OR(AND(ISBLANK(R19),ISBLANK(S19)),AY19=1),1,IF(NOT(ISBLANK(S19)),IF(OR(RIGHT(S19,4)=".jpg",RIGHT(S19,5)=".jpeg",RIGHT(S19,4)=".png"),0,1),0))</formula>
    </cfRule>
  </conditionalFormatting>
  <conditionalFormatting sqref="X19:X21">
    <cfRule type="expression" priority="8" dxfId="62">
      <formula>IF(AND(E19&gt;2,ISBLANK(X19),ISBLANK(Y19)),1,0)</formula>
    </cfRule>
  </conditionalFormatting>
  <conditionalFormatting sqref="AC19:AC21">
    <cfRule type="expression" priority="6" dxfId="62">
      <formula>IF(AND(E19&gt;3,ISBLANK(AC19),ISBLANK(AD19)),1,0)</formula>
    </cfRule>
  </conditionalFormatting>
  <conditionalFormatting sqref="AG19:AH39">
    <cfRule type="expression" priority="4" dxfId="62">
      <formula>IF(AND(D19&gt;4,ISBLANK(AG19),ISBLANK(AH19)),1,0)</formula>
    </cfRule>
  </conditionalFormatting>
  <conditionalFormatting sqref="AH19:AH39">
    <cfRule type="expression" priority="3" dxfId="62">
      <formula>IF(OR(AND(D19&gt;4,ISBLANK(AG19),ISBLANK(AH19)),BE19=1),1,IF(NOT(ISBLANK(AH19)),IF(OR(RIGHT(AH19,4)=".jpg",RIGHT(AH19,5)=".jpeg",RIGHT(AH19,4)=".png"),0,1),0))</formula>
    </cfRule>
  </conditionalFormatting>
  <conditionalFormatting sqref="AL19:AM39">
    <cfRule type="expression" priority="2" dxfId="62">
      <formula>IF(AND(D19&gt;5,ISBLANK(AL19),ISBLANK(AM19)),1,0)</formula>
    </cfRule>
  </conditionalFormatting>
  <conditionalFormatting sqref="AM19:AM39">
    <cfRule type="expression" priority="1" dxfId="62">
      <formula>IF(OR(AND(D19&gt;5,ISBLANK(AL19),ISBLANK(AM19)),BG19=1),1,IF(NOT(ISBLANK(AM19)),IF(OR(RIGHT(AM19,4)=".jpg",RIGHT(AM19,5)=".jpeg",RIGHT(AM19,4)=".png"),0,1),0))</formula>
    </cfRule>
  </conditionalFormatting>
  <conditionalFormatting sqref="X19:X39">
    <cfRule type="expression" priority="137" dxfId="62">
      <formula>IF(OR(AND(D19&gt;2,ISBLANK(#REF!),ISBLANK(X19)),BA19=1),1,IF(NOT(ISBLANK(X19)),IF(OR(RIGHT(X19,4)=".jpg",RIGHT(X19,5)=".jpeg",RIGHT(X19,4)=".png"),0,1),0))</formula>
    </cfRule>
  </conditionalFormatting>
  <conditionalFormatting sqref="AC19:AC39">
    <cfRule type="expression" priority="143" dxfId="62">
      <formula>IF(OR(AND(D19&gt;3,ISBLANK(#REF!),ISBLANK(AC19)),BC19=1),1,IF(NOT(ISBLANK(AC19)),IF(OR(RIGHT(AC19,4)=".jpg",RIGHT(AC19,5)=".jpeg",RIGHT(AC19,4)=".png"),0,1),0))</formula>
    </cfRule>
  </conditionalFormatting>
  <dataValidations count="12">
    <dataValidation type="whole" allowBlank="1" showInputMessage="1" showErrorMessage="1" promptTitle="Difficulty Level" prompt="Kindly enter value 1 for Low, 2 for Medium, and 3 for High difficulty level question." errorTitle="Incorrect Value" error="Please enter value 1, 2, or 3 only." sqref="A19:A39">
      <formula1>1</formula1>
      <formula2>3</formula2>
    </dataValidation>
    <dataValidation type="whole" allowBlank="1" showInputMessage="1" showErrorMessage="1" promptTitle="No. of Options" prompt="Kindly enter minumum of 2 and maximum of 6 options." errorTitle="Incorrect Value" error="Please enter value 2 to 6 only." sqref="D19:D39">
      <formula1>2</formula1>
      <formula2>6</formula2>
    </dataValidation>
    <dataValidation type="custom" allowBlank="1" showInputMessage="1" showErrorMessage="1" error="User has restricted entry to this cell." sqref="CV1 AR19:BH39">
      <formula1>""</formula1>
    </dataValidation>
    <dataValidation type="custom" allowBlank="1" showErrorMessage="1" errorTitle="Invalid Value" error="The no. of options for this questions do not match this entry. Please check." sqref="AB19:AB20">
      <formula1>D19&gt;3</formula1>
    </dataValidation>
    <dataValidation type="custom" allowBlank="1" showErrorMessage="1" errorTitle="Invalid Value" error="The no. of options for this questions do not match this entry. Please check." sqref="W19:W20">
      <formula1>D19&gt;2</formula1>
    </dataValidation>
    <dataValidation type="whole" allowBlank="1" showInputMessage="1" showErrorMessage="1" promptTitle="Correct Option" prompt="Kindly enter correct option in numberic value between 1 and the no. of options entered." errorTitle="Invalid Value" error="Correct option should be a whole no. within the no. of options entered. Please check." sqref="AQ19:AQ39">
      <formula1>1</formula1>
      <formula2>D19</formula2>
    </dataValidation>
    <dataValidation type="custom" allowBlank="1" showErrorMessage="1" errorTitle="Invalid Value" error="The no. of options for this questions do not match this entry. Please check." sqref="AL19:AL39">
      <formula1>D19&gt;5</formula1>
    </dataValidation>
    <dataValidation type="custom" allowBlank="1" showErrorMessage="1" errorTitle="Invalid Value" error="The no. of options for this questions do not match this entry. Please check." sqref="AM19:AM39">
      <formula1>D19&gt;5</formula1>
    </dataValidation>
    <dataValidation type="custom" allowBlank="1" showErrorMessage="1" errorTitle="Invalid Value" error="The no. of options for this questions do not match this entry. Please check." sqref="AH19:AH39">
      <formula1>D19&gt;4</formula1>
    </dataValidation>
    <dataValidation type="custom" allowBlank="1" showErrorMessage="1" errorTitle="Invalid Value" error="The no. of options for this questions do not match this entry. Please check." sqref="AG19:AG39">
      <formula1>D19&gt;4</formula1>
    </dataValidation>
    <dataValidation type="custom" allowBlank="1" showErrorMessage="1" errorTitle="Invalid Value" error="The no. of options for this questions do not match this entry. Please check." sqref="AC19:AC39">
      <formula1>D19&gt;3</formula1>
    </dataValidation>
    <dataValidation type="custom" allowBlank="1" showErrorMessage="1" errorTitle="Invalid Value" error="The no. of options for this questions do not match this entry. Please check." sqref="X19:X39">
      <formula1>D19&gt;2</formula1>
    </dataValidation>
  </dataValidations>
  <pageMargins left="0.7" right="0.7" top="0.75" bottom="0.75" header="0.3" footer="0.3"/>
  <pageSetup orientation="portrait" paperSize="9" r:id="rId2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EW New Item</vt:lpstr>
      <vt:lpstr>MCSC New Item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KESLAW</cp:lastModifiedBy>
  <dcterms:created xsi:type="dcterms:W3CDTF">2020-12-19T12:44:28Z</dcterms:created>
  <dcterms:modified xsi:type="dcterms:W3CDTF">2022-04-29T00:26:25Z</dcterms:modified>
  <cp:category/>
</cp:coreProperties>
</file>