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.xml" ContentType="application/vnd.openxmlformats-officedocument.spreadsheetml.sheetMetadata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7" rupBuild="4505"/>
  <workbookPr/>
  <bookViews>
    <workbookView xWindow="-105" yWindow="-105" windowWidth="19425" windowHeight="10425" activeTab="0"/>
  </bookViews>
  <sheets>
    <sheet name="EW New Item" sheetId="1" r:id="rId3"/>
    <sheet name="MCSC New Item" sheetId="2" r:id="rId4"/>
  </sheets>
  <definedNames/>
  <calcPr calcId="124519"/>
</workbook>
</file>

<file path=xl/calcChain.xml><?xml version="1.0" encoding="utf-8"?>
<calcChain xmlns="http://schemas.openxmlformats.org/spreadsheetml/2006/main">
  <c r="BH42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<sst xmlns="http://schemas.openxmlformats.org/spreadsheetml/2006/main" count="230" uniqueCount="210">
  <si>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</si>
  <si>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</si>
  <si>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</si>
  <si>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</si>
  <si>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</si>
  <si>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</si>
  <si>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</si>
  <si>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</si>
  <si>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</si>
  <si>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</si>
  <si>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</si>
  <si>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</si>
  <si>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</si>
  <si>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</si>
  <si>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</si>
  <si>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</si>
  <si>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</si>
  <si>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</si>
  <si>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</si>
  <si>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</si>
  <si>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</si>
  <si>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</si>
  <si>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Who has given ‘Pure theory of law’. Explain the theory.</t>
  </si>
  <si>
    <t>Discuss the stages of development of law given by Roscoe Pound.</t>
  </si>
  <si>
    <t xml:space="preserve"> Discuss the movement of Progressive Societies from Status to Contract explained by Henry Maine.</t>
  </si>
  <si>
    <t>Distinction between Legislation and Custom as a source of law.</t>
  </si>
  <si>
    <t>Discuss the Subordinate Legislation and its kinds.</t>
  </si>
  <si>
    <t>What do you mean by ‘Duty’? what are different kinds of Duties?</t>
  </si>
  <si>
    <t>What is a ‘Possession’? discuss its Kinds.</t>
  </si>
  <si>
    <t>Explain the term ‘Title’ and Classification of Facts comprising Titles.</t>
  </si>
  <si>
    <t>Explain the classification of Property.</t>
  </si>
  <si>
    <t>What are characteristics of an Artificial Person?</t>
  </si>
  <si>
    <t>MULTIPLE CHOICE SINGLE CORRECT ITEM TEMPLATE</t>
  </si>
  <si>
    <t>MCSC_ItemTemplate_NewItems_09042020111629 - v1.xlsm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</si>
  <si>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</si>
  <si>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</si>
  <si>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</si>
  <si>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</si>
  <si>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</si>
  <si>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</si>
  <si>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</si>
  <si>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</si>
  <si>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</si>
  <si>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</si>
  <si>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</si>
  <si>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</si>
  <si>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</si>
  <si>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</si>
  <si>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</si>
  <si>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</si>
  <si>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</si>
  <si>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</si>
  <si>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</si>
  <si>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</si>
  <si>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</si>
  <si>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</si>
  <si>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</si>
  <si>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</si>
  <si>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>q4904.JPG</t>
  </si>
  <si>
    <t>Law Examination May 2021- Jurisprudence</t>
  </si>
  <si>
    <t>ReadMe.txt</t>
  </si>
  <si>
    <t>No. of Options(2-6)</t>
  </si>
  <si>
    <t>Option Text 1</t>
  </si>
  <si>
    <t>Option Image 1</t>
  </si>
  <si>
    <t>Reference for Option 1</t>
  </si>
  <si>
    <t>Justification for Option 1</t>
  </si>
  <si>
    <t>Justification Image for Option 1</t>
  </si>
  <si>
    <t>Option Text 2</t>
  </si>
  <si>
    <t>Option Image 2</t>
  </si>
  <si>
    <t>Reference for Option 2</t>
  </si>
  <si>
    <t>Justification for Option 2</t>
  </si>
  <si>
    <t>Justification Image for Option 2</t>
  </si>
  <si>
    <t>Option Text 3</t>
  </si>
  <si>
    <t>Option Image 3</t>
  </si>
  <si>
    <t>Reference for Option 3</t>
  </si>
  <si>
    <t>Justification for Option 3</t>
  </si>
  <si>
    <t>Justification Image for Option 3</t>
  </si>
  <si>
    <t>Option Text 4</t>
  </si>
  <si>
    <t>Option Image 4</t>
  </si>
  <si>
    <t>Reference for Option 4</t>
  </si>
  <si>
    <t>Justification for Option 4</t>
  </si>
  <si>
    <t>Justification Image for Option 4</t>
  </si>
  <si>
    <t>Option Text 5</t>
  </si>
  <si>
    <t>Option Image 5</t>
  </si>
  <si>
    <t>Reference for Option 5</t>
  </si>
  <si>
    <t>Justification for Option 5</t>
  </si>
  <si>
    <t>Justification Image for Option 5</t>
  </si>
  <si>
    <t>Option Text 6</t>
  </si>
  <si>
    <t>Option Image 6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</si>
  <si>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</si>
  <si>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</si>
  <si>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</si>
  <si>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</si>
  <si>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</si>
  <si>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</si>
  <si>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</si>
  <si>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</si>
  <si>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Check Option1</t>
  </si>
  <si>
    <t>Image Check Option1</t>
  </si>
  <si>
    <t>Check Option2</t>
  </si>
  <si>
    <t>Image Check Option2</t>
  </si>
  <si>
    <t>Check Option3</t>
  </si>
  <si>
    <t>Image Check Option3</t>
  </si>
  <si>
    <t>Check Option4</t>
  </si>
  <si>
    <t>Image Check Option4</t>
  </si>
  <si>
    <t>Check Option5</t>
  </si>
  <si>
    <t>Image Check Option5</t>
  </si>
  <si>
    <t>Check Option6</t>
  </si>
  <si>
    <t>Image Check Option6</t>
  </si>
  <si>
    <t>Correct Option Check</t>
  </si>
  <si>
    <t>The term 'Volkgeist' means</t>
  </si>
  <si>
    <t>will of the Sovereign</t>
  </si>
  <si>
    <t>Principles of natural theory</t>
  </si>
  <si>
    <t>Will of the Jurists</t>
  </si>
  <si>
    <t>Popular spirit of the people</t>
  </si>
  <si>
    <t>Dr. Parmila Dhiman</t>
  </si>
  <si>
    <t>According to Sociological School law is a...</t>
  </si>
  <si>
    <t>Social Phenomenon</t>
  </si>
  <si>
    <t>Psychological Phenomenon</t>
  </si>
  <si>
    <t>Economical Phenomenon</t>
  </si>
  <si>
    <t>Political Phenomenon</t>
  </si>
  <si>
    <t>cicero was a.....jurist</t>
  </si>
  <si>
    <t>Greek</t>
  </si>
  <si>
    <t>Chinese</t>
  </si>
  <si>
    <t>Roman</t>
  </si>
  <si>
    <t>The Constitution of India has conferred the rule making power to the Supreme Court under</t>
  </si>
  <si>
    <t>Article 32</t>
  </si>
  <si>
    <t>Article 226</t>
  </si>
  <si>
    <t>Article 145</t>
  </si>
  <si>
    <t>Article 156</t>
  </si>
  <si>
    <t>The Government of India appointed a Permanent Law  Commission on</t>
  </si>
  <si>
    <t>August 5, 1955</t>
  </si>
  <si>
    <t>September 5, 1956</t>
  </si>
  <si>
    <t>October 5, 1955</t>
  </si>
  <si>
    <t>November 5, 1956</t>
  </si>
  <si>
    <t>Which of the following rule was first enunciated in Heyden’s case?</t>
  </si>
  <si>
    <t>The Golden rule</t>
  </si>
  <si>
    <t>The Mischief rule</t>
  </si>
  <si>
    <t>The ejusdem generis rule</t>
  </si>
  <si>
    <t>Sententia legis</t>
  </si>
  <si>
    <t>A servitude is a</t>
  </si>
  <si>
    <t>Right in re propria</t>
  </si>
  <si>
    <t>Right in re aliena</t>
  </si>
  <si>
    <t>Primary right</t>
  </si>
  <si>
    <t>Secondary right</t>
  </si>
  <si>
    <t>As per Analytical Jurisprudence, Sanction means</t>
  </si>
  <si>
    <t>acquiescence</t>
  </si>
  <si>
    <t>punishment</t>
  </si>
  <si>
    <t>agreement</t>
  </si>
  <si>
    <t>permission</t>
  </si>
  <si>
    <t>Corporations are of two kinds</t>
  </si>
  <si>
    <t>Corporate Aggregate and Corporate Binding</t>
  </si>
  <si>
    <t>Corporate Dual and Corporate individual</t>
  </si>
  <si>
    <t>Corporate aggregate and Corporate Sole</t>
  </si>
  <si>
    <t>Corporate Solicitor and Corporate Sovereign</t>
  </si>
  <si>
    <t>Trust- ownership is an instance of __________ ownership.</t>
  </si>
  <si>
    <t xml:space="preserve">Duplicate </t>
  </si>
  <si>
    <t>Real</t>
  </si>
  <si>
    <t>Corporeal</t>
  </si>
  <si>
    <t>Natural</t>
  </si>
  <si>
    <t>Who stated that every right implies a co-relative a duty and vice-versa?</t>
  </si>
  <si>
    <t xml:space="preserve">Jeremy Bentham </t>
  </si>
  <si>
    <t>Aristotle</t>
  </si>
  <si>
    <t>Puchta</t>
  </si>
  <si>
    <t>Keeton</t>
  </si>
  <si>
    <t>Who called jurisprudence as “Lawyer’s extroversion?</t>
  </si>
  <si>
    <t>Savigny</t>
  </si>
  <si>
    <t xml:space="preserve">Salmond </t>
  </si>
  <si>
    <t>Julious stone</t>
  </si>
  <si>
    <t>Buckland</t>
  </si>
  <si>
    <t xml:space="preserve">Natural law maintains that these rules of right and wrong are ____________in people. </t>
  </si>
  <si>
    <t xml:space="preserve">Decided by the State                                                                        </t>
  </si>
  <si>
    <t>Inherent </t>
  </si>
  <si>
    <t>Decided by the Court </t>
  </si>
  <si>
    <t xml:space="preserve">Historical </t>
  </si>
  <si>
    <t xml:space="preserve">Grudnorm is the basic hypothesis of – </t>
  </si>
  <si>
    <t>Kelsen</t>
  </si>
  <si>
    <t>Hart</t>
  </si>
  <si>
    <t>Guguit</t>
  </si>
  <si>
    <t>Gray</t>
  </si>
  <si>
    <t>Stare Decisis means the previous judgments shall be _________.</t>
  </si>
  <si>
    <t>Amended</t>
  </si>
  <si>
    <t>Replaced</t>
  </si>
  <si>
    <t>Modified</t>
  </si>
  <si>
    <t>Upheld</t>
  </si>
  <si>
    <t>Which one of the following statements is correct?</t>
  </si>
  <si>
    <t>only “ corpus possession” is required for valid possession</t>
  </si>
  <si>
    <t>only “animus domini” is required for valid possession</t>
  </si>
  <si>
    <t>both “ corpus possession” and “ animus domini” are required for valid possession</t>
  </si>
  <si>
    <t>neither“ corpus possession” nor “ animus domini” are required for valid possession</t>
  </si>
  <si>
    <t>Austinain law requires:</t>
  </si>
  <si>
    <t>command</t>
  </si>
  <si>
    <t>sanction</t>
  </si>
  <si>
    <t>duty</t>
  </si>
  <si>
    <t>all of the above</t>
  </si>
  <si>
    <t>An idol of Lord Krishna in a temple is:</t>
  </si>
  <si>
    <t>a natural person</t>
  </si>
  <si>
    <t>a legal person</t>
  </si>
  <si>
    <t>not a person in the eye of law because only the priest of temple will be a person</t>
  </si>
  <si>
    <t>not a person because no personality can be conferred on God.</t>
  </si>
  <si>
    <t>A statement of law is nothing more than a prediction of that the courts will decide is a main foundation of:</t>
  </si>
  <si>
    <t>Historical School</t>
  </si>
  <si>
    <t>Sociological School</t>
  </si>
  <si>
    <t>Realist School</t>
  </si>
  <si>
    <t>Natural Law School</t>
  </si>
  <si>
    <t>A title which destroys the right is called as ______ title.</t>
  </si>
  <si>
    <t>Vanishing</t>
  </si>
  <si>
    <t>Extinctive</t>
  </si>
  <si>
    <t>Derivative</t>
  </si>
  <si>
    <t>Investitive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</si>
</sst>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2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Protection="1">
      <protection hidden="1"/>
    </xf>
    <xf numFmtId="0" fontId="2" fillId="0" borderId="0" xfId="0" applyFont="1" applyAlignment="1" applyProtection="1">
      <alignment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Alignment="1" applyProtection="1">
      <alignment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" fontId="7" fillId="0" borderId="0" xfId="0" applyNumberForma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 locked="0"/>
    </xf>
    <xf numFmtId="0" fontId="10" fillId="0" borderId="0" xfId="0" applyFont="1" applyFill="1" applyAlignment="1" applyProtection="1">
      <alignment horizontal="center" vertical="center" wrapText="1"/>
      <protection hidden="1"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hidden="1" locked="0"/>
    </xf>
    <xf numFmtId="0" fontId="9" fillId="0" borderId="0" xfId="0" applyFont="1" applyFill="1" applyBorder="1" applyAlignment="1" applyProtection="1">
      <alignment horizontal="center" vertical="center" wrapText="1"/>
      <protection hidden="1" locked="0"/>
    </xf>
    <xf numFmtId="0" fontId="6" fillId="0" borderId="0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 vertical="center" wrapText="1"/>
      <protection hidden="1" locked="0"/>
    </xf>
    <xf numFmtId="0" fontId="9" fillId="0" borderId="0" xfId="0" applyFont="1" applyFill="1" applyAlignment="1" applyProtection="1">
      <alignment horizontal="center" vertical="center" wrapText="1"/>
      <protection hidden="1" locked="0"/>
    </xf>
    <xf numFmtId="0" fontId="6" fillId="0" borderId="0" xfId="0" applyNumberFormat="1" applyFont="1" applyProtection="1">
      <protection hidden="1"/>
    </xf>
    <xf numFmtId="0" fontId="8" fillId="2" borderId="0" xfId="0" applyFont="1" applyFill="1" applyProtection="1">
      <protection hidden="1" locked="0"/>
    </xf>
    <xf numFmtId="0" fontId="7" fillId="2" borderId="0" xfId="0" applyFill="1" applyProtection="1">
      <protection hidden="1" locked="0"/>
    </xf>
    <xf numFmtId="0" fontId="7" fillId="0" borderId="0" xfId="0" applyProtection="1">
      <protection hidden="1" locked="0"/>
    </xf>
    <xf numFmtId="0" fontId="6" fillId="0" borderId="0" xfId="0" applyFont="1" applyProtection="1">
      <protection hidden="1" locked="0"/>
    </xf>
    <xf numFmtId="0" fontId="5" fillId="0" borderId="0" xfId="0" applyFont="1" applyProtection="1">
      <protection hidden="1"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2"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font>
        <u val="none"/>
        <strike val="0"/>
        <sz val="11"/>
        <name val="Calibri"/>
        <color theme="1"/>
      </font>
      <fill>
        <patternFill patternType="none"/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none"/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ont>
        <u val="none"/>
        <strike val="0"/>
        <sz val="12"/>
        <name val="Times New Roman"/>
      </font>
      <alignment horizontal="center" vertical="center" textRotation="0" wrapText="1" relativeIndent="255" shrinkToFit="0" readingOrder="0"/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u val="none"/>
        <strike val="0"/>
        <sz val="11"/>
        <name val="Calibri"/>
        <color auto="1"/>
      </font>
      <protection hidden="1" locked="0"/>
    </dxf>
    <dxf>
      <font>
        <b/>
        <i val="0"/>
        <u val="none"/>
        <strike val="0"/>
        <sz val="11"/>
        <name val="Calibri"/>
        <color auto="1"/>
      </font>
      <alignment horizontal="general" vertical="bottom" textRotation="0" wrapText="1" relativeIndent="255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protection hidden="1" locked="0"/>
    </dxf>
    <dxf>
      <font>
        <color rgb="FFC00000"/>
      </font>
      <fill>
        <patternFill>
          <bgColor rgb="FFFBE5D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7" Type="http://schemas.openxmlformats.org/officeDocument/2006/relationships/sheetMetadata" Target="metadata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id="1" name="Table1" displayName="Table1" ref="A18:BH42" totalsRowShown="0" headerRowDxfId="59" dataDxfId="60">
  <tableColumns count="60">
    <tableColumn id="1" name="Difficulty Level (Low-1,Medium-2,High -3)" dataDxfId="0"/>
    <tableColumn id="2" name="Author" dataDxfId="1"/>
    <tableColumn id="3" name="Expiry Date (dd/mm/yyyy)" dataDxfId="2"/>
    <tableColumn id="4" name="No. of Options(2-6)" dataDxfId="3"/>
    <tableColumn id="5" name="Item Text"/>
    <tableColumn id="6" name="Item Image" dataDxfId="4"/>
    <tableColumn id="7" name="Backward Linkage" dataDxfId="5"/>
    <tableColumn id="8" name="Forward Linkage" dataDxfId="6"/>
    <tableColumn id="9" name="Reference" dataDxfId="7"/>
    <tableColumn id="10" name="Feedback Correct" dataDxfId="8"/>
    <tableColumn id="11" name="Feedback Incorrect" dataDxfId="9"/>
    <tableColumn id="12" name="Instructions" dataDxfId="10"/>
    <tableColumn id="13" name="Option Text 1" dataDxfId="11"/>
    <tableColumn id="14" name="Option Image 1" dataDxfId="12"/>
    <tableColumn id="15" name="Reference for Option 1" dataDxfId="13"/>
    <tableColumn id="16" name="Justification for Option 1" dataDxfId="14"/>
    <tableColumn id="17" name="Justification Image for Option 1" dataDxfId="15"/>
    <tableColumn id="18" name="Option Text 2" dataDxfId="16"/>
    <tableColumn id="19" name="Option Image 2" dataDxfId="17"/>
    <tableColumn id="20" name="Reference for Option 2" dataDxfId="18"/>
    <tableColumn id="21" name="Justification for Option 2" dataDxfId="19"/>
    <tableColumn id="22" name="Justification Image for Option 2" dataDxfId="20"/>
    <tableColumn id="23" name="Option Text 3" dataDxfId="21"/>
    <tableColumn id="24" name="Option Image 3" dataDxfId="22"/>
    <tableColumn id="25" name="Reference for Option 3" dataDxfId="23"/>
    <tableColumn id="26" name="Justification for Option 3" dataDxfId="24"/>
    <tableColumn id="27" name="Justification Image for Option 3" dataDxfId="25"/>
    <tableColumn id="28" name="Option Text 4" dataDxfId="26"/>
    <tableColumn id="29" name="Option Image 4" dataDxfId="27"/>
    <tableColumn id="30" name="Reference for Option 4" dataDxfId="28"/>
    <tableColumn id="31" name="Justification for Option 4" dataDxfId="29"/>
    <tableColumn id="32" name="Justification Image for Option 4" dataDxfId="30"/>
    <tableColumn id="33" name="Option Text 5" dataDxfId="31"/>
    <tableColumn id="34" name="Option Image 5" dataDxfId="32"/>
    <tableColumn id="35" name="Reference for Option 5" dataDxfId="33"/>
    <tableColumn id="36" name="Justification for Option 5" dataDxfId="34"/>
    <tableColumn id="37" name="Justification Image for Option 5" dataDxfId="35"/>
    <tableColumn id="38" name="Option Text 6" dataDxfId="36"/>
    <tableColumn id="39" name="Option Image 6" dataDxfId="37"/>
    <tableColumn id="40" name="Reference for Option 6" dataDxfId="38"/>
    <tableColumn id="41" name="Justification for Option 6" dataDxfId="39"/>
    <tableColumn id="42" name="Justification Image for Option 6" dataDxfId="40"/>
    <tableColumn id="43" name="Correct Option" dataDxfId="41"/>
    <tableColumn id="44" name="DifficultyCheck" dataDxfId="42">
      <calculatedColumnFormula>IF(ISBLANK(Table1[[#This Row],[Difficulty Level (Low-1,Medium-2,High -3)]]),1,0)</calculatedColumnFormula>
    </tableColumn>
    <tableColumn id="45" name="Option Check" dataDxfId="43">
      <calculatedColumnFormula>IF(ISBLANK(Table1[[#This Row],[No. of Options(2-6)]]),1,0)</calculatedColumnFormula>
    </tableColumn>
    <tableColumn id="46" name="Question Blank Check" dataDxfId="44">
      <calculatedColumnFormula>IF(AND(ISBLANK(Table1[[#This Row],[Item Text]]),ISBLANK(Table1[[#This Row],[Item Image]])),1,0)</calculatedColumnFormula>
    </tableColumn>
    <tableColumn id="47" name="Question Image Check" dataDxfId="45">
      <calculatedColumnFormula array="1">IF(ISBLANK(Table1[[#This Row],[Item Image]]),0,IFERROR(IF(MATCH(1,--EXACT(Table1[[#This Row],[Item Image]],$CW:$CW),0),0,1),1))</calculatedColumnFormula>
    </tableColumn>
    <tableColumn id="48" name="Check Option1" dataDxfId="46">
      <calculatedColumnFormula>IF(AND(ISBLANK(Table1[[#This Row],[Option Text 1]]),ISBLANK(Table1[[#This Row],[Option Image 1]])),1,0)</calculatedColumnFormula>
    </tableColumn>
    <tableColumn id="49" name="Image Check Option1" dataDxfId="47">
      <calculatedColumnFormula array="1">IF(ISBLANK(Table1[[#This Row],[Option Image 1]]),0,IFERROR(IF(MATCH(1,--EXACT(Table1[[#This Row],[Option Image 1]],$CW:$CW),0),0,1),1))</calculatedColumnFormula>
    </tableColumn>
    <tableColumn id="61" name="Check Option2" dataDxfId="48">
      <calculatedColumnFormula>IF(AND(ISBLANK(Table1[[#This Row],[Option Text 2]]),ISBLANK(Table1[[#This Row],[Option Image 2]])),1,0)</calculatedColumnFormula>
    </tableColumn>
    <tableColumn id="62" name="Image Check Option2" dataDxfId="49">
      <calculatedColumnFormula array="1">IF(ISBLANK(Table1[[#This Row],[Option Image 2]]),0,IFERROR(IF(MATCH(1,--EXACT(Table1[[#This Row],[Option Image 2]],$CW:$CW),0),0,1),1))</calculatedColumnFormula>
    </tableColumn>
    <tableColumn id="63" name="Check Option3" dataDxfId="50">
      <calculatedColumnFormula>IF(AND(Table1[[#This Row],[No. of Options(2-6)]]&gt;2,ISBLANK(Table1[[#This Row],[Option Text 3]]),ISBLANK(Table1[[#This Row],[Option Image 3]])),1,0)</calculatedColumnFormula>
    </tableColumn>
    <tableColumn id="64" name="Image Check Option3" dataDxfId="51">
      <calculatedColumnFormula array="1">IF(ISBLANK(Table1[[#This Row],[Option Image 3]]),0,IFERROR(IF(MATCH(1,--EXACT(Table1[[#This Row],[Option Image 3]],$CW:$CW),0),0,1),1))</calculatedColumnFormula>
    </tableColumn>
    <tableColumn id="65" name="Check Option4" dataDxfId="52">
      <calculatedColumnFormula>IF(AND(Table1[[#This Row],[No. of Options(2-6)]]&gt;3,ISBLANK(Table1[[#This Row],[Option Text 4]]),ISBLANK(Table1[[#This Row],[Option Image 4]])),1,0)</calculatedColumnFormula>
    </tableColumn>
    <tableColumn id="66" name="Image Check Option4" dataDxfId="53">
      <calculatedColumnFormula array="1">IF(ISBLANK(Table1[[#This Row],[Option Image 4]]),0,IFERROR(IF(MATCH(1,--EXACT(Table1[[#This Row],[Option Image 4]],$CW:$CW),0),0,1),1))</calculatedColumnFormula>
    </tableColumn>
    <tableColumn id="67" name="Check Option5" dataDxfId="54">
      <calculatedColumnFormula>IF(AND(Table1[[#This Row],[No. of Options(2-6)]]&gt;4,ISBLANK(Table1[[#This Row],[Option Text 5]]),ISBLANK(Table1[[#This Row],[Option Image 5]])),1,0)</calculatedColumnFormula>
    </tableColumn>
    <tableColumn id="68" name="Image Check Option5" dataDxfId="55">
      <calculatedColumnFormula array="1">IF(ISBLANK(Table1[[#This Row],[Option Image 5]]),0,IFERROR(IF(MATCH(1,--EXACT(Table1[[#This Row],[Option Image 5]],$CW:$CW),0),0,1),1))</calculatedColumnFormula>
    </tableColumn>
    <tableColumn id="69" name="Check Option6" dataDxfId="56">
      <calculatedColumnFormula>IF(AND(Table1[[#This Row],[No. of Options(2-6)]]&gt;5,ISBLANK(Table1[[#This Row],[Option Text 6]]),ISBLANK(Table1[[#This Row],[Option Image 6]])),1,0)</calculatedColumnFormula>
    </tableColumn>
    <tableColumn id="70" name="Image Check Option6" dataDxfId="57">
      <calculatedColumnFormula array="1">IF(ISBLANK(Table1[[#This Row],[Option Image 6]]),0,IFERROR(IF(MATCH(1,--EXACT(Table1[[#This Row],[Option Image 6]],$CW:$CW),0),0,1),1))</calculatedColumnFormula>
    </tableColumn>
    <tableColumn id="71" name="Correct Option Check" dataDxfId="58">
      <calculatedColumnFormula>IF(ISBLANK(Table1[[#This Row],[Correct Option]]),1,0)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ea0949-9901-4042-babb-45e726528bb3}">
  <dimension ref="A1:K20"/>
  <sheetViews>
    <sheetView tabSelected="1" workbookViewId="0" topLeftCell="A7">
      <selection pane="topLeft" activeCell="D21" sqref="D21"/>
    </sheetView>
  </sheetViews>
  <sheetFormatPr defaultColWidth="8.854285714285714" defaultRowHeight="15"/>
  <cols>
    <col min="1" max="1" width="43.42857142857143" customWidth="1"/>
    <col min="2" max="2" width="8.142857142857142" customWidth="1"/>
    <col min="3" max="3" width="6.571428571428571" customWidth="1"/>
    <col min="4" max="4" width="64.42857142857143" customWidth="1"/>
    <col min="5" max="5" width="70.42857142857143" customWidth="1"/>
    <col min="6" max="6" width="18.428571428571427" customWidth="1"/>
    <col min="7" max="7" width="17.142857142857142" customWidth="1"/>
    <col min="8" max="8" width="10.571428571428571" customWidth="1"/>
    <col min="9" max="9" width="18.142857142857142" customWidth="1"/>
    <col min="10" max="10" width="19.571428571428573" customWidth="1"/>
    <col min="11" max="11" width="12.857142857142858" customWidth="1"/>
  </cols>
  <sheetData>
    <row r="1" spans="1:11" ht="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0" ht="15">
      <c r="A2" s="8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</row>
    <row r="3" spans="1:10" ht="15">
      <c r="A3" s="7"/>
      <c r="B3" s="6" t="s">
        <v>3</v>
      </c>
      <c r="C3" s="7"/>
      <c r="D3" s="7"/>
      <c r="E3" s="7"/>
      <c r="F3" s="7"/>
      <c r="G3" s="7"/>
      <c r="H3" s="7"/>
      <c r="I3" s="7"/>
      <c r="J3" s="7"/>
    </row>
    <row r="4" spans="1:10" ht="15">
      <c r="A4" s="7"/>
      <c r="B4" s="6" t="s">
        <v>4</v>
      </c>
      <c r="C4" s="7"/>
      <c r="D4" s="7"/>
      <c r="E4" s="7"/>
      <c r="F4" s="7"/>
      <c r="G4" s="7"/>
      <c r="H4" s="7"/>
      <c r="I4" s="7"/>
      <c r="J4" s="7"/>
    </row>
    <row r="5" spans="1:10" ht="15">
      <c r="A5" s="7"/>
      <c r="B5" s="6" t="s">
        <v>5</v>
      </c>
      <c r="C5" s="7"/>
      <c r="D5" s="7"/>
      <c r="E5" s="7"/>
      <c r="F5" s="7"/>
      <c r="G5" s="7"/>
      <c r="H5" s="7"/>
      <c r="I5" s="7"/>
      <c r="J5" s="7"/>
    </row>
    <row r="6" spans="1:10" ht="15">
      <c r="A6" s="7"/>
      <c r="B6" s="6" t="s">
        <v>6</v>
      </c>
      <c r="C6" s="7"/>
      <c r="D6" s="7"/>
      <c r="E6" s="7"/>
      <c r="F6" s="7"/>
      <c r="G6" s="7"/>
      <c r="H6" s="7"/>
      <c r="I6" s="7"/>
      <c r="J6" s="7"/>
    </row>
    <row r="8" spans="1:2" ht="15">
      <c r="A8" s="1" t="s">
        <v>7</v>
      </c>
      <c r="B8" s="1" t="s">
        <v>8</v>
      </c>
    </row>
    <row r="9" spans="1:5" ht="15">
      <c r="A9" s="1" t="s">
        <v>9</v>
      </c>
      <c r="B9" s="1">
        <v>36125</v>
      </c>
      <c r="D9" s="1" t="s">
        <v>10</v>
      </c>
      <c r="E9" s="1" t="s">
        <v>11</v>
      </c>
    </row>
    <row r="10" spans="1:11" ht="75">
      <c r="A10" s="2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3" t="s">
        <v>21</v>
      </c>
      <c r="K10" s="3" t="s">
        <v>1</v>
      </c>
    </row>
    <row r="11" spans="1:4" ht="15.75">
      <c r="A11">
        <v>2</v>
      </c>
      <c r="D11" s="4" t="s">
        <v>22</v>
      </c>
    </row>
    <row r="12" spans="1:4" ht="15.75">
      <c r="A12">
        <v>2</v>
      </c>
      <c r="B12" s="5"/>
      <c r="D12" s="4" t="s">
        <v>23</v>
      </c>
    </row>
    <row r="13" spans="1:4" ht="31.5">
      <c r="A13">
        <v>2</v>
      </c>
      <c r="B13" s="5"/>
      <c r="D13" s="4" t="s">
        <v>24</v>
      </c>
    </row>
    <row r="14" spans="1:4" ht="15.75">
      <c r="A14">
        <v>2</v>
      </c>
      <c r="B14" s="5"/>
      <c r="D14" s="4" t="s">
        <v>25</v>
      </c>
    </row>
    <row r="15" spans="1:4" ht="15.75">
      <c r="A15">
        <v>2</v>
      </c>
      <c r="B15" s="5"/>
      <c r="D15" s="4" t="s">
        <v>26</v>
      </c>
    </row>
    <row r="16" spans="1:4" ht="15.75">
      <c r="A16">
        <v>2</v>
      </c>
      <c r="B16" s="5"/>
      <c r="D16" s="4" t="s">
        <v>27</v>
      </c>
    </row>
    <row r="17" spans="1:4" ht="15.75">
      <c r="A17">
        <v>2</v>
      </c>
      <c r="B17" s="5"/>
      <c r="D17" s="4" t="s">
        <v>28</v>
      </c>
    </row>
    <row r="18" spans="1:4" ht="15.75">
      <c r="A18">
        <v>2</v>
      </c>
      <c r="B18" s="5"/>
      <c r="D18" s="4" t="s">
        <v>29</v>
      </c>
    </row>
    <row r="19" spans="1:4" ht="15.75">
      <c r="A19">
        <v>2</v>
      </c>
      <c r="B19" s="5"/>
      <c r="D19" s="4" t="s">
        <v>30</v>
      </c>
    </row>
    <row r="20" spans="1:4" ht="15.75">
      <c r="A20">
        <v>2</v>
      </c>
      <c r="B20" s="5"/>
      <c r="D20" s="4" t="s">
        <v>31</v>
      </c>
    </row>
  </sheetData>
  <mergeCells count="7">
    <mergeCell ref="B6:J6"/>
    <mergeCell ref="A2:A6"/>
    <mergeCell ref="A1:K1"/>
    <mergeCell ref="B2:J2"/>
    <mergeCell ref="B3:J3"/>
    <mergeCell ref="B4:J4"/>
    <mergeCell ref="B5:J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3a7255-3766-47ac-bdd1-e66297a17e77}">
  <sheetPr codeName="Sheet2"/>
  <dimension ref="A1:CW42"/>
  <sheetViews>
    <sheetView workbookViewId="0" topLeftCell="A11">
      <selection pane="topLeft" activeCell="B19" sqref="B19:B42"/>
    </sheetView>
  </sheetViews>
  <sheetFormatPr defaultColWidth="9.144285714285713" defaultRowHeight="15.75"/>
  <cols>
    <col min="1" max="1" width="10.857142857142858" style="36" customWidth="1"/>
    <col min="2" max="2" width="19.857142857142858" style="36" customWidth="1"/>
    <col min="3" max="3" width="26.857142857142858" style="36" hidden="1" customWidth="1"/>
    <col min="4" max="4" width="20.428571428571427" style="36" customWidth="1"/>
    <col min="5" max="5" width="47.285714285714285" style="36" customWidth="1"/>
    <col min="6" max="6" width="13.142857142857142" style="36" hidden="1" customWidth="1"/>
    <col min="7" max="7" width="18.714285714285715" style="36" hidden="1" customWidth="1"/>
    <col min="8" max="8" width="17.428571428571427" style="36" hidden="1" customWidth="1"/>
    <col min="9" max="9" width="12.285714285714286" style="36" hidden="1" customWidth="1"/>
    <col min="10" max="10" width="18.428571428571427" style="36" hidden="1" customWidth="1"/>
    <col min="11" max="11" width="19.857142857142858" style="36" hidden="1" customWidth="1"/>
    <col min="12" max="12" width="13.428571428571429" style="36" hidden="1" customWidth="1"/>
    <col min="13" max="13" width="25.857142857142858" style="36" customWidth="1"/>
    <col min="14" max="14" width="16.428571428571427" style="36" hidden="1" customWidth="1"/>
    <col min="15" max="15" width="23.428571428571427" style="36" hidden="1" customWidth="1"/>
    <col min="16" max="16" width="26" style="36" hidden="1" customWidth="1"/>
    <col min="17" max="17" width="32.42857142857143" style="36" hidden="1" customWidth="1"/>
    <col min="18" max="18" width="31.857142857142858" style="36" customWidth="1"/>
    <col min="19" max="19" width="16.428571428571427" style="36" hidden="1" customWidth="1"/>
    <col min="20" max="20" width="23.428571428571427" style="36" hidden="1" customWidth="1"/>
    <col min="21" max="21" width="26" style="36" hidden="1" customWidth="1"/>
    <col min="22" max="22" width="32.42857142857143" style="36" hidden="1" customWidth="1"/>
    <col min="23" max="23" width="36.42857142857143" style="36" customWidth="1"/>
    <col min="24" max="24" width="16.428571428571427" style="36" hidden="1" customWidth="1"/>
    <col min="25" max="25" width="23.428571428571427" style="36" hidden="1" customWidth="1"/>
    <col min="26" max="26" width="26" style="36" hidden="1" customWidth="1"/>
    <col min="27" max="27" width="32.42857142857143" style="36" hidden="1" customWidth="1"/>
    <col min="28" max="28" width="36.42857142857143" style="36" customWidth="1"/>
    <col min="29" max="29" width="16.428571428571427" style="36" hidden="1" customWidth="1"/>
    <col min="30" max="30" width="23.428571428571427" style="36" hidden="1" customWidth="1"/>
    <col min="31" max="31" width="26" style="36" hidden="1" customWidth="1"/>
    <col min="32" max="32" width="32.42857142857143" style="36" hidden="1" customWidth="1"/>
    <col min="33" max="33" width="15" style="36" hidden="1" customWidth="1"/>
    <col min="34" max="34" width="16.428571428571427" style="36" hidden="1" customWidth="1"/>
    <col min="35" max="35" width="23.428571428571427" style="36" hidden="1" customWidth="1"/>
    <col min="36" max="36" width="26" style="36" hidden="1" customWidth="1"/>
    <col min="37" max="37" width="32.42857142857143" style="36" hidden="1" customWidth="1"/>
    <col min="38" max="38" width="15" style="36" hidden="1" customWidth="1"/>
    <col min="39" max="39" width="16.428571428571427" style="31" hidden="1" customWidth="1"/>
    <col min="40" max="40" width="23.428571428571427" style="36" hidden="1" customWidth="1"/>
    <col min="41" max="41" width="26" style="36" hidden="1" customWidth="1"/>
    <col min="42" max="42" width="32.42857142857143" style="36" hidden="1" customWidth="1"/>
    <col min="43" max="43" width="16.142857142857142" style="36" customWidth="1"/>
    <col min="44" max="60" width="9.142857142857142" style="37" hidden="1" customWidth="1"/>
    <col min="61" max="100" width="9.142857142857142" style="37"/>
    <col min="101" max="101" width="9.142857142857142" style="38"/>
    <col min="102" max="16384" width="9.142857142857142" style="36"/>
  </cols>
  <sheetData>
    <row r="1" spans="1:101" s="9" customFormat="1" ht="15.7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0"/>
      <c r="AO1" s="10"/>
      <c r="AP1" s="10"/>
      <c r="AQ1" s="10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3" t="str">
        <f>IF(SUM(Table1[[DifficultyCheck]:[Correct Option Check]])&gt;0,"F","T")</f>
        <v>F</v>
      </c>
      <c r="CW1" s="14"/>
    </row>
    <row r="2" spans="1:101" s="9" customFormat="1" ht="15.75">
      <c r="A2" s="15" t="s">
        <v>1</v>
      </c>
      <c r="B2" s="10" t="s">
        <v>2</v>
      </c>
      <c r="C2" s="16"/>
      <c r="D2" s="16"/>
      <c r="E2" s="16"/>
      <c r="F2" s="16"/>
      <c r="G2" s="16"/>
      <c r="H2" s="16"/>
      <c r="I2" s="16"/>
      <c r="J2" s="16"/>
      <c r="AM2" s="17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4" t="s">
        <v>33</v>
      </c>
    </row>
    <row r="3" spans="1:101" s="9" customFormat="1" ht="15.75">
      <c r="A3" s="9"/>
      <c r="B3" s="10" t="s">
        <v>3</v>
      </c>
      <c r="C3" s="16"/>
      <c r="D3" s="16"/>
      <c r="E3" s="16"/>
      <c r="F3" s="16"/>
      <c r="G3" s="16"/>
      <c r="H3" s="16"/>
      <c r="I3" s="16"/>
      <c r="J3" s="16"/>
      <c r="AM3" s="17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4" t="s">
        <v>34</v>
      </c>
    </row>
    <row r="4" spans="1:101" s="9" customFormat="1" ht="15.75">
      <c r="A4" s="9"/>
      <c r="B4" s="10" t="s">
        <v>35</v>
      </c>
      <c r="C4" s="16"/>
      <c r="D4" s="16"/>
      <c r="E4" s="16"/>
      <c r="F4" s="16"/>
      <c r="G4" s="16"/>
      <c r="H4" s="16"/>
      <c r="I4" s="16"/>
      <c r="J4" s="16"/>
      <c r="AM4" s="17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4" t="s">
        <v>36</v>
      </c>
    </row>
    <row r="5" spans="1:101" s="9" customFormat="1" ht="15.75">
      <c r="A5" s="9"/>
      <c r="B5" s="10" t="s">
        <v>37</v>
      </c>
      <c r="C5" s="16"/>
      <c r="D5" s="16"/>
      <c r="E5" s="16"/>
      <c r="F5" s="16"/>
      <c r="G5" s="16"/>
      <c r="H5" s="16"/>
      <c r="I5" s="16"/>
      <c r="J5" s="16"/>
      <c r="AM5" s="17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4" t="s">
        <v>38</v>
      </c>
    </row>
    <row r="6" spans="1:101" s="9" customFormat="1" ht="15.75">
      <c r="A6" s="9"/>
      <c r="B6" s="10" t="s">
        <v>39</v>
      </c>
      <c r="C6" s="16"/>
      <c r="D6" s="16"/>
      <c r="E6" s="16"/>
      <c r="F6" s="16"/>
      <c r="G6" s="16"/>
      <c r="H6" s="16"/>
      <c r="I6" s="16"/>
      <c r="J6" s="16"/>
      <c r="AM6" s="17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4" t="s">
        <v>40</v>
      </c>
    </row>
    <row r="7" spans="1:101" s="9" customFormat="1" ht="15.75">
      <c r="A7" s="9"/>
      <c r="B7" s="10" t="s">
        <v>41</v>
      </c>
      <c r="C7" s="16"/>
      <c r="D7" s="16"/>
      <c r="E7" s="16"/>
      <c r="F7" s="16"/>
      <c r="G7" s="16"/>
      <c r="H7" s="16"/>
      <c r="I7" s="16"/>
      <c r="J7" s="16"/>
      <c r="AM7" s="17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4" t="s">
        <v>42</v>
      </c>
    </row>
    <row r="8" spans="1:101" s="9" customFormat="1" ht="15.75">
      <c r="A8" s="9"/>
      <c r="B8" s="10" t="s">
        <v>43</v>
      </c>
      <c r="C8" s="16"/>
      <c r="D8" s="16"/>
      <c r="E8" s="16"/>
      <c r="F8" s="16"/>
      <c r="G8" s="16"/>
      <c r="H8" s="16"/>
      <c r="I8" s="16"/>
      <c r="J8" s="16"/>
      <c r="AM8" s="17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4" t="s">
        <v>44</v>
      </c>
    </row>
    <row r="9" spans="1:101" s="9" customFormat="1" ht="15.75">
      <c r="A9" s="9"/>
      <c r="B9" s="10" t="s">
        <v>45</v>
      </c>
      <c r="C9" s="16"/>
      <c r="D9" s="16"/>
      <c r="E9" s="16"/>
      <c r="F9" s="16"/>
      <c r="G9" s="16"/>
      <c r="H9" s="16"/>
      <c r="I9" s="16"/>
      <c r="J9" s="16"/>
      <c r="AM9" s="17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4" t="s">
        <v>46</v>
      </c>
    </row>
    <row r="10" spans="1:101" s="9" customFormat="1" ht="15.75">
      <c r="A10" s="9"/>
      <c r="B10" s="10" t="s">
        <v>47</v>
      </c>
      <c r="C10" s="16"/>
      <c r="D10" s="16"/>
      <c r="E10" s="16"/>
      <c r="F10" s="16"/>
      <c r="G10" s="16"/>
      <c r="H10" s="16"/>
      <c r="I10" s="16"/>
      <c r="J10" s="16"/>
      <c r="AM10" s="17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4" t="s">
        <v>48</v>
      </c>
    </row>
    <row r="11" spans="1:101" s="9" customFormat="1" ht="15.75">
      <c r="A11" s="9"/>
      <c r="B11" s="10" t="s">
        <v>49</v>
      </c>
      <c r="C11" s="16"/>
      <c r="D11" s="16"/>
      <c r="E11" s="16"/>
      <c r="F11" s="16"/>
      <c r="G11" s="16"/>
      <c r="H11" s="16"/>
      <c r="I11" s="16"/>
      <c r="J11" s="16"/>
      <c r="AM11" s="17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4" t="s">
        <v>50</v>
      </c>
    </row>
    <row r="12" spans="1:101" s="9" customFormat="1" ht="15.75">
      <c r="A12" s="9"/>
      <c r="B12" s="10" t="s">
        <v>51</v>
      </c>
      <c r="C12" s="16"/>
      <c r="D12" s="16"/>
      <c r="E12" s="16"/>
      <c r="F12" s="16"/>
      <c r="G12" s="16"/>
      <c r="H12" s="16"/>
      <c r="I12" s="16"/>
      <c r="J12" s="16"/>
      <c r="AM12" s="17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4" t="s">
        <v>52</v>
      </c>
    </row>
    <row r="13" spans="1:101" s="9" customFormat="1" ht="15.75">
      <c r="A13" s="9"/>
      <c r="B13" s="10" t="s">
        <v>53</v>
      </c>
      <c r="C13" s="16"/>
      <c r="D13" s="16"/>
      <c r="E13" s="16"/>
      <c r="F13" s="16"/>
      <c r="G13" s="16"/>
      <c r="H13" s="16"/>
      <c r="I13" s="16"/>
      <c r="J13" s="16"/>
      <c r="AM13" s="17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4" t="s">
        <v>54</v>
      </c>
    </row>
    <row r="14" spans="1:101" s="9" customFormat="1" ht="15.75">
      <c r="A14" s="9"/>
      <c r="B14" s="10" t="s">
        <v>55</v>
      </c>
      <c r="C14" s="16"/>
      <c r="D14" s="16"/>
      <c r="E14" s="16"/>
      <c r="F14" s="16"/>
      <c r="G14" s="16"/>
      <c r="H14" s="16"/>
      <c r="I14" s="16"/>
      <c r="J14" s="16"/>
      <c r="AM14" s="17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4" t="s">
        <v>56</v>
      </c>
    </row>
    <row r="15" spans="4:5 39:101" s="9" customFormat="1" ht="15.75">
      <c r="D15" s="18"/>
      <c r="E15" s="18"/>
      <c r="AM15" s="17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4" t="s">
        <v>57</v>
      </c>
    </row>
    <row r="16" spans="1:2 39:101" s="9" customFormat="1" ht="15.75">
      <c r="A16" s="19" t="s">
        <v>7</v>
      </c>
      <c r="B16" s="19" t="s">
        <v>8</v>
      </c>
      <c r="AM16" s="17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4" t="s">
        <v>58</v>
      </c>
    </row>
    <row r="17" spans="1:5 39:101" s="9" customFormat="1" ht="15.75">
      <c r="A17" s="19" t="s">
        <v>9</v>
      </c>
      <c r="B17" s="19">
        <v>32714</v>
      </c>
      <c r="D17" s="19" t="s">
        <v>10</v>
      </c>
      <c r="E17" s="19" t="s">
        <v>59</v>
      </c>
      <c r="AM17" s="17"/>
      <c r="AR17" s="20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4" t="s">
        <v>60</v>
      </c>
    </row>
    <row r="18" spans="1:101" s="9" customFormat="1" ht="60">
      <c r="A18" s="21" t="s">
        <v>12</v>
      </c>
      <c r="B18" s="22" t="s">
        <v>13</v>
      </c>
      <c r="C18" s="22" t="s">
        <v>14</v>
      </c>
      <c r="D18" s="23" t="s">
        <v>61</v>
      </c>
      <c r="E18" s="22" t="s">
        <v>15</v>
      </c>
      <c r="F18" s="22" t="s">
        <v>16</v>
      </c>
      <c r="G18" s="22" t="s">
        <v>17</v>
      </c>
      <c r="H18" s="22" t="s">
        <v>18</v>
      </c>
      <c r="I18" s="22" t="s">
        <v>19</v>
      </c>
      <c r="J18" s="22" t="s">
        <v>20</v>
      </c>
      <c r="K18" s="22" t="s">
        <v>21</v>
      </c>
      <c r="L18" s="22" t="s">
        <v>1</v>
      </c>
      <c r="M18" s="22" t="s">
        <v>62</v>
      </c>
      <c r="N18" s="22" t="s">
        <v>63</v>
      </c>
      <c r="O18" s="22" t="s">
        <v>64</v>
      </c>
      <c r="P18" s="22" t="s">
        <v>65</v>
      </c>
      <c r="Q18" s="22" t="s">
        <v>66</v>
      </c>
      <c r="R18" s="22" t="s">
        <v>67</v>
      </c>
      <c r="S18" s="22" t="s">
        <v>68</v>
      </c>
      <c r="T18" s="22" t="s">
        <v>69</v>
      </c>
      <c r="U18" s="22" t="s">
        <v>70</v>
      </c>
      <c r="V18" s="22" t="s">
        <v>71</v>
      </c>
      <c r="W18" s="22" t="s">
        <v>72</v>
      </c>
      <c r="X18" s="22" t="s">
        <v>73</v>
      </c>
      <c r="Y18" s="22" t="s">
        <v>74</v>
      </c>
      <c r="Z18" s="22" t="s">
        <v>75</v>
      </c>
      <c r="AA18" s="22" t="s">
        <v>76</v>
      </c>
      <c r="AB18" s="22" t="s">
        <v>77</v>
      </c>
      <c r="AC18" s="22" t="s">
        <v>78</v>
      </c>
      <c r="AD18" s="22" t="s">
        <v>79</v>
      </c>
      <c r="AE18" s="22" t="s">
        <v>80</v>
      </c>
      <c r="AF18" s="22" t="s">
        <v>81</v>
      </c>
      <c r="AG18" s="22" t="s">
        <v>82</v>
      </c>
      <c r="AH18" s="22" t="s">
        <v>83</v>
      </c>
      <c r="AI18" s="22" t="s">
        <v>84</v>
      </c>
      <c r="AJ18" s="22" t="s">
        <v>85</v>
      </c>
      <c r="AK18" s="22" t="s">
        <v>86</v>
      </c>
      <c r="AL18" s="22" t="s">
        <v>87</v>
      </c>
      <c r="AM18" s="24" t="s">
        <v>88</v>
      </c>
      <c r="AN18" s="22" t="s">
        <v>89</v>
      </c>
      <c r="AO18" s="22" t="s">
        <v>90</v>
      </c>
      <c r="AP18" s="22" t="s">
        <v>91</v>
      </c>
      <c r="AQ18" s="23" t="s">
        <v>92</v>
      </c>
      <c r="AR18" s="22" t="s">
        <v>93</v>
      </c>
      <c r="AS18" s="22" t="s">
        <v>94</v>
      </c>
      <c r="AT18" s="22" t="s">
        <v>95</v>
      </c>
      <c r="AU18" s="22" t="s">
        <v>96</v>
      </c>
      <c r="AV18" s="22" t="s">
        <v>97</v>
      </c>
      <c r="AW18" s="22" t="s">
        <v>98</v>
      </c>
      <c r="AX18" s="22" t="s">
        <v>99</v>
      </c>
      <c r="AY18" s="22" t="s">
        <v>100</v>
      </c>
      <c r="AZ18" s="22" t="s">
        <v>101</v>
      </c>
      <c r="BA18" s="22" t="s">
        <v>102</v>
      </c>
      <c r="BB18" s="22" t="s">
        <v>103</v>
      </c>
      <c r="BC18" s="22" t="s">
        <v>104</v>
      </c>
      <c r="BD18" s="22" t="s">
        <v>105</v>
      </c>
      <c r="BE18" s="22" t="s">
        <v>106</v>
      </c>
      <c r="BF18" s="22" t="s">
        <v>107</v>
      </c>
      <c r="BG18" s="22" t="s">
        <v>108</v>
      </c>
      <c r="BH18" s="22" t="s">
        <v>109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4"/>
    </row>
    <row r="19" spans="1:60" ht="15.75">
      <c r="A19" s="25">
        <v>2</v>
      </c>
      <c r="B19" s="26"/>
      <c r="C19" s="25"/>
      <c r="D19" s="25">
        <v>4</v>
      </c>
      <c r="E19" s="27" t="s">
        <v>110</v>
      </c>
      <c r="F19" s="25"/>
      <c r="G19" s="25"/>
      <c r="H19" s="25"/>
      <c r="I19" s="25"/>
      <c r="J19" s="25"/>
      <c r="K19" s="25"/>
      <c r="L19" s="25"/>
      <c r="M19" s="27" t="s">
        <v>111</v>
      </c>
      <c r="N19" s="25"/>
      <c r="O19" s="25"/>
      <c r="P19" s="25"/>
      <c r="Q19" s="25"/>
      <c r="R19" s="27" t="s">
        <v>112</v>
      </c>
      <c r="S19" s="28"/>
      <c r="T19" s="28"/>
      <c r="U19" s="28"/>
      <c r="V19" s="28"/>
      <c r="W19" s="27" t="s">
        <v>113</v>
      </c>
      <c r="X19" s="29"/>
      <c r="Y19" s="28"/>
      <c r="Z19" s="28"/>
      <c r="AA19" s="28"/>
      <c r="AB19" s="27" t="s">
        <v>114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>
        <v>4</v>
      </c>
      <c r="AR19" s="20">
        <f>IF(ISBLANK(Table1[[#This Row],[Difficulty Level (Low-1,Medium-2,High -3)]]),1,0)</f>
        <v>0</v>
      </c>
      <c r="AS19" s="30">
        <f>IF(ISBLANK(Table1[[#This Row],[No. of Options(2-6)]]),1,0)</f>
        <v>0</v>
      </c>
      <c r="AT19" s="20">
        <f>IF(AND(ISBLANK(Table1[[#This Row],[Item Text]]),ISBLANK(Table1[[#This Row],[Item Image]])),1,0)</f>
        <v>0</v>
      </c>
      <c r="AU19" s="20">
        <f t="array" ref="AU19">IF(ISBLANK(Table1[[#This Row],[Item Image]]),0,IFERROR(IF(MATCH(1,--EXACT(Table1[[#This Row],[Item Image]],$CW:$CW),0),0,1),1))</f>
        <v>0</v>
      </c>
      <c r="AV19" s="20">
        <f>IF(AND(ISBLANK(Table1[[#This Row],[Option Text 1]]),ISBLANK(Table1[[#This Row],[Option Image 1]])),1,0)</f>
        <v>0</v>
      </c>
      <c r="AW19" s="20">
        <f t="array" ref="AW19">IF(ISBLANK(Table1[[#This Row],[Option Image 1]]),0,IFERROR(IF(MATCH(1,--EXACT(Table1[[#This Row],[Option Image 1]],$CW:$CW),0),0,1),1))</f>
        <v>0</v>
      </c>
      <c r="AX19" s="20">
        <f>IF(AND(ISBLANK(Table1[[#This Row],[Option Text 2]]),ISBLANK(Table1[[#This Row],[Option Image 2]])),1,0)</f>
        <v>0</v>
      </c>
      <c r="AY19" s="20">
        <f t="array" ref="AY19">IF(ISBLANK(Table1[[#This Row],[Option Image 2]]),0,IFERROR(IF(MATCH(1,--EXACT(Table1[[#This Row],[Option Image 2]],$CW:$CW),0),0,1),1))</f>
        <v>0</v>
      </c>
      <c r="AZ19" s="20">
        <f>IF(AND(Table1[[#This Row],[No. of Options(2-6)]]&gt;2,ISBLANK(Table1[[#This Row],[Option Text 3]]),ISBLANK(Table1[[#This Row],[Option Image 3]])),1,0)</f>
        <v>0</v>
      </c>
      <c r="BA19" s="20">
        <f t="array" ref="BA19">IF(ISBLANK(Table1[[#This Row],[Option Image 3]]),0,IFERROR(IF(MATCH(1,--EXACT(Table1[[#This Row],[Option Image 3]],$CW:$CW),0),0,1),1))</f>
        <v>0</v>
      </c>
      <c r="BB19" s="20">
        <f>IF(AND(Table1[[#This Row],[No. of Options(2-6)]]&gt;3,ISBLANK(Table1[[#This Row],[Option Text 4]]),ISBLANK(Table1[[#This Row],[Option Image 4]])),1,0)</f>
        <v>0</v>
      </c>
      <c r="BC19" s="20">
        <f t="array" ref="BC19">IF(ISBLANK(Table1[[#This Row],[Option Image 4]]),0,IFERROR(IF(MATCH(1,--EXACT(Table1[[#This Row],[Option Image 4]],$CW:$CW),0),0,1),1))</f>
        <v>0</v>
      </c>
      <c r="BD19" s="20">
        <f>IF(AND(Table1[[#This Row],[No. of Options(2-6)]]&gt;4,ISBLANK(Table1[[#This Row],[Option Text 5]]),ISBLANK(Table1[[#This Row],[Option Image 5]])),1,0)</f>
        <v>0</v>
      </c>
      <c r="BE19" s="20">
        <f t="array" ref="BE19">IF(ISBLANK(Table1[[#This Row],[Option Image 5]]),0,IFERROR(IF(MATCH(1,--EXACT(Table1[[#This Row],[Option Image 5]],$CW:$CW),0),0,1),1))</f>
        <v>0</v>
      </c>
      <c r="BF19" s="20">
        <f>IF(AND(Table1[[#This Row],[No. of Options(2-6)]]&gt;5,ISBLANK(Table1[[#This Row],[Option Text 6]]),ISBLANK(Table1[[#This Row],[Option Image 6]])),1,0)</f>
        <v>0</v>
      </c>
      <c r="BG19" s="20">
        <f t="array" ref="BG19">IF(ISBLANK(Table1[[#This Row],[Option Image 6]]),0,IFERROR(IF(MATCH(1,--EXACT(Table1[[#This Row],[Option Image 6]],$CW:$CW),0),0,1),1))</f>
        <v>0</v>
      </c>
      <c r="BH19" s="20">
        <f>IF(ISBLANK(Table1[[#This Row],[Correct Option]]),1,0)</f>
        <v>0</v>
      </c>
    </row>
    <row r="20" spans="1:60" ht="15.75">
      <c r="A20" s="26">
        <v>2</v>
      </c>
      <c r="B20" s="26"/>
      <c r="C20" s="26" t="s">
        <v>115</v>
      </c>
      <c r="D20" s="26">
        <v>4</v>
      </c>
      <c r="E20" s="27" t="s">
        <v>116</v>
      </c>
      <c r="F20" s="26"/>
      <c r="G20" s="26"/>
      <c r="H20" s="26"/>
      <c r="I20" s="26"/>
      <c r="J20" s="26"/>
      <c r="K20" s="26"/>
      <c r="L20" s="26"/>
      <c r="M20" s="27" t="s">
        <v>117</v>
      </c>
      <c r="N20" s="26"/>
      <c r="O20" s="26"/>
      <c r="P20" s="26"/>
      <c r="Q20" s="26"/>
      <c r="R20" s="27" t="s">
        <v>118</v>
      </c>
      <c r="S20" s="31"/>
      <c r="T20" s="31"/>
      <c r="U20" s="31"/>
      <c r="V20" s="31"/>
      <c r="W20" s="27" t="s">
        <v>119</v>
      </c>
      <c r="X20" s="32"/>
      <c r="Y20" s="31"/>
      <c r="Z20" s="31"/>
      <c r="AA20" s="31"/>
      <c r="AB20" s="27" t="s">
        <v>120</v>
      </c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N20" s="31"/>
      <c r="AO20" s="31"/>
      <c r="AP20" s="31"/>
      <c r="AQ20" s="31">
        <v>1</v>
      </c>
      <c r="AR20" s="33">
        <f>IF(ISBLANK(Table1[[#This Row],[Difficulty Level (Low-1,Medium-2,High -3)]]),1,0)</f>
        <v>0</v>
      </c>
      <c r="AS20" s="33">
        <f>IF(ISBLANK(Table1[[#This Row],[No. of Options(2-6)]]),1,0)</f>
        <v>0</v>
      </c>
      <c r="AT20" s="33">
        <f>IF(AND(ISBLANK(Table1[[#This Row],[Item Text]]),ISBLANK(Table1[[#This Row],[Item Image]])),1,0)</f>
        <v>0</v>
      </c>
      <c r="AU20" s="33" cm="1">
        <f t="array" ref="AU20">IF(ISBLANK(Table1[[#This Row],[Item Image]]),0,IFERROR(IF(MATCH(1,--EXACT(Table1[[#This Row],[Item Image]],$CW:$CW),0),0,1),1))</f>
        <v>0</v>
      </c>
      <c r="AV20" s="33">
        <f>IF(AND(ISBLANK(Table1[[#This Row],[Option Text 1]]),ISBLANK(Table1[[#This Row],[Option Image 1]])),1,0)</f>
        <v>0</v>
      </c>
      <c r="AW20" s="12" cm="1">
        <f t="array" ref="AW20">IF(ISBLANK(Table1[[#This Row],[Option Image 1]]),0,IFERROR(IF(MATCH(1,--EXACT(Table1[[#This Row],[Option Image 1]],$CW:$CW),0),0,1),1))</f>
        <v>0</v>
      </c>
      <c r="AX20" s="33">
        <f>IF(AND(ISBLANK(Table1[[#This Row],[Option Text 2]]),ISBLANK(Table1[[#This Row],[Option Image 2]])),1,0)</f>
        <v>0</v>
      </c>
      <c r="AY20" s="12" cm="1">
        <f t="array" ref="AY20">IF(ISBLANK(Table1[[#This Row],[Option Image 2]]),0,IFERROR(IF(MATCH(1,--EXACT(Table1[[#This Row],[Option Image 2]],$CW:$CW),0),0,1),1))</f>
        <v>0</v>
      </c>
      <c r="AZ20" s="33">
        <f>IF(AND(Table1[[#This Row],[No. of Options(2-6)]]&gt;2,ISBLANK(Table1[[#This Row],[Option Text 3]]),ISBLANK(Table1[[#This Row],[Option Image 3]])),1,0)</f>
        <v>0</v>
      </c>
      <c r="BA20" s="12" cm="1">
        <f t="array" ref="BA20">IF(ISBLANK(Table1[[#This Row],[Option Image 3]]),0,IFERROR(IF(MATCH(1,--EXACT(Table1[[#This Row],[Option Image 3]],$CW:$CW),0),0,1),1))</f>
        <v>0</v>
      </c>
      <c r="BB20" s="33">
        <f>IF(AND(Table1[[#This Row],[No. of Options(2-6)]]&gt;3,ISBLANK(Table1[[#This Row],[Option Text 4]]),ISBLANK(Table1[[#This Row],[Option Image 4]])),1,0)</f>
        <v>0</v>
      </c>
      <c r="BC20" s="12" cm="1">
        <f t="array" ref="BC20">IF(ISBLANK(Table1[[#This Row],[Option Image 4]]),0,IFERROR(IF(MATCH(1,--EXACT(Table1[[#This Row],[Option Image 4]],$CW:$CW),0),0,1),1))</f>
        <v>0</v>
      </c>
      <c r="BD20" s="33">
        <f>IF(AND(Table1[[#This Row],[No. of Options(2-6)]]&gt;4,ISBLANK(Table1[[#This Row],[Option Text 5]]),ISBLANK(Table1[[#This Row],[Option Image 5]])),1,0)</f>
        <v>0</v>
      </c>
      <c r="BE20" s="12" cm="1">
        <f t="array" ref="BE20">IF(ISBLANK(Table1[[#This Row],[Option Image 5]]),0,IFERROR(IF(MATCH(1,--EXACT(Table1[[#This Row],[Option Image 5]],$CW:$CW),0),0,1),1))</f>
        <v>0</v>
      </c>
      <c r="BF20" s="33">
        <f>IF(AND(Table1[[#This Row],[No. of Options(2-6)]]&gt;5,ISBLANK(Table1[[#This Row],[Option Text 6]]),ISBLANK(Table1[[#This Row],[Option Image 6]])),1,0)</f>
        <v>0</v>
      </c>
      <c r="BG20" s="12" cm="1">
        <f t="array" ref="BG20">IF(ISBLANK(Table1[[#This Row],[Option Image 6]]),0,IFERROR(IF(MATCH(1,--EXACT(Table1[[#This Row],[Option Image 6]],$CW:$CW),0),0,1),1))</f>
        <v>0</v>
      </c>
      <c r="BH20" s="33">
        <f>IF(ISBLANK(Table1[[#This Row],[Correct Option]]),1,0)</f>
        <v>0</v>
      </c>
    </row>
    <row r="21" spans="1:60" ht="15.75">
      <c r="A21" s="26">
        <v>2</v>
      </c>
      <c r="B21" s="26"/>
      <c r="C21" s="26"/>
      <c r="D21" s="26">
        <v>4</v>
      </c>
      <c r="E21" s="27" t="s">
        <v>121</v>
      </c>
      <c r="F21" s="26"/>
      <c r="G21" s="26"/>
      <c r="H21" s="26"/>
      <c r="I21" s="26"/>
      <c r="J21" s="26"/>
      <c r="K21" s="26"/>
      <c r="L21" s="26"/>
      <c r="M21" s="27" t="s">
        <v>122</v>
      </c>
      <c r="N21" s="26"/>
      <c r="O21" s="26"/>
      <c r="P21" s="26"/>
      <c r="Q21" s="26"/>
      <c r="R21" s="27" t="s">
        <v>8</v>
      </c>
      <c r="S21" s="31"/>
      <c r="T21" s="31"/>
      <c r="U21" s="31"/>
      <c r="V21" s="31"/>
      <c r="W21" s="27" t="s">
        <v>123</v>
      </c>
      <c r="X21" s="32"/>
      <c r="Y21" s="31"/>
      <c r="Z21" s="31"/>
      <c r="AA21" s="31"/>
      <c r="AB21" s="27" t="s">
        <v>124</v>
      </c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N21" s="31"/>
      <c r="AO21" s="31"/>
      <c r="AP21" s="31"/>
      <c r="AQ21" s="31">
        <v>4</v>
      </c>
      <c r="AR21" s="33">
        <f>IF(ISBLANK(Table1[[#This Row],[Difficulty Level (Low-1,Medium-2,High -3)]]),1,0)</f>
        <v>0</v>
      </c>
      <c r="AS21" s="33">
        <f>IF(ISBLANK(Table1[[#This Row],[No. of Options(2-6)]]),1,0)</f>
        <v>0</v>
      </c>
      <c r="AT21" s="33">
        <f>IF(AND(ISBLANK(Table1[[#This Row],[Item Text]]),ISBLANK(Table1[[#This Row],[Item Image]])),1,0)</f>
        <v>0</v>
      </c>
      <c r="AU21" s="33" cm="1">
        <f t="array" ref="AU21">IF(ISBLANK(Table1[[#This Row],[Item Image]]),0,IFERROR(IF(MATCH(1,--EXACT(Table1[[#This Row],[Item Image]],$CW:$CW),0),0,1),1))</f>
        <v>0</v>
      </c>
      <c r="AV21" s="33">
        <f>IF(AND(ISBLANK(Table1[[#This Row],[Option Text 1]]),ISBLANK(Table1[[#This Row],[Option Image 1]])),1,0)</f>
        <v>0</v>
      </c>
      <c r="AW21" s="12" cm="1">
        <f t="array" ref="AW21">IF(ISBLANK(Table1[[#This Row],[Option Image 1]]),0,IFERROR(IF(MATCH(1,--EXACT(Table1[[#This Row],[Option Image 1]],$CW:$CW),0),0,1),1))</f>
        <v>0</v>
      </c>
      <c r="AX21" s="33">
        <f>IF(AND(ISBLANK(Table1[[#This Row],[Option Text 2]]),ISBLANK(Table1[[#This Row],[Option Image 2]])),1,0)</f>
        <v>0</v>
      </c>
      <c r="AY21" s="12" cm="1">
        <f t="array" ref="AY21">IF(ISBLANK(Table1[[#This Row],[Option Image 2]]),0,IFERROR(IF(MATCH(1,--EXACT(Table1[[#This Row],[Option Image 2]],$CW:$CW),0),0,1),1))</f>
        <v>0</v>
      </c>
      <c r="AZ21" s="33">
        <f>IF(AND(Table1[[#This Row],[No. of Options(2-6)]]&gt;2,ISBLANK(Table1[[#This Row],[Option Text 3]]),ISBLANK(Table1[[#This Row],[Option Image 3]])),1,0)</f>
        <v>0</v>
      </c>
      <c r="BA21" s="12" cm="1">
        <f t="array" ref="BA21">IF(ISBLANK(Table1[[#This Row],[Option Image 3]]),0,IFERROR(IF(MATCH(1,--EXACT(Table1[[#This Row],[Option Image 3]],$CW:$CW),0),0,1),1))</f>
        <v>0</v>
      </c>
      <c r="BB21" s="33">
        <f>IF(AND(Table1[[#This Row],[No. of Options(2-6)]]&gt;3,ISBLANK(Table1[[#This Row],[Option Text 4]]),ISBLANK(Table1[[#This Row],[Option Image 4]])),1,0)</f>
        <v>0</v>
      </c>
      <c r="BC21" s="12" cm="1">
        <f t="array" ref="BC21">IF(ISBLANK(Table1[[#This Row],[Option Image 4]]),0,IFERROR(IF(MATCH(1,--EXACT(Table1[[#This Row],[Option Image 4]],$CW:$CW),0),0,1),1))</f>
        <v>0</v>
      </c>
      <c r="BD21" s="33">
        <f>IF(AND(Table1[[#This Row],[No. of Options(2-6)]]&gt;4,ISBLANK(Table1[[#This Row],[Option Text 5]]),ISBLANK(Table1[[#This Row],[Option Image 5]])),1,0)</f>
        <v>0</v>
      </c>
      <c r="BE21" s="12" cm="1">
        <f t="array" ref="BE21">IF(ISBLANK(Table1[[#This Row],[Option Image 5]]),0,IFERROR(IF(MATCH(1,--EXACT(Table1[[#This Row],[Option Image 5]],$CW:$CW),0),0,1),1))</f>
        <v>0</v>
      </c>
      <c r="BF21" s="33">
        <f>IF(AND(Table1[[#This Row],[No. of Options(2-6)]]&gt;5,ISBLANK(Table1[[#This Row],[Option Text 6]]),ISBLANK(Table1[[#This Row],[Option Image 6]])),1,0)</f>
        <v>0</v>
      </c>
      <c r="BG21" s="12" cm="1">
        <f t="array" ref="BG21">IF(ISBLANK(Table1[[#This Row],[Option Image 6]]),0,IFERROR(IF(MATCH(1,--EXACT(Table1[[#This Row],[Option Image 6]],$CW:$CW),0),0,1),1))</f>
        <v>0</v>
      </c>
      <c r="BH21" s="33">
        <f>IF(ISBLANK(Table1[[#This Row],[Correct Option]]),1,0)</f>
        <v>0</v>
      </c>
    </row>
    <row r="22" spans="1:60" ht="31.5">
      <c r="A22" s="26">
        <v>2</v>
      </c>
      <c r="B22" s="26"/>
      <c r="C22" s="26"/>
      <c r="D22" s="26">
        <v>4</v>
      </c>
      <c r="E22" s="27" t="s">
        <v>125</v>
      </c>
      <c r="F22" s="26"/>
      <c r="G22" s="26"/>
      <c r="H22" s="26"/>
      <c r="I22" s="26"/>
      <c r="J22" s="26"/>
      <c r="K22" s="26"/>
      <c r="L22" s="26"/>
      <c r="M22" s="27" t="s">
        <v>126</v>
      </c>
      <c r="N22" s="26"/>
      <c r="O22" s="26"/>
      <c r="P22" s="26"/>
      <c r="Q22" s="26"/>
      <c r="R22" s="27" t="s">
        <v>127</v>
      </c>
      <c r="S22" s="31"/>
      <c r="T22" s="31"/>
      <c r="U22" s="31"/>
      <c r="V22" s="31"/>
      <c r="W22" s="27" t="s">
        <v>128</v>
      </c>
      <c r="X22" s="32"/>
      <c r="Y22" s="31"/>
      <c r="Z22" s="31"/>
      <c r="AA22" s="31"/>
      <c r="AB22" s="27" t="s">
        <v>129</v>
      </c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N22" s="31"/>
      <c r="AO22" s="31"/>
      <c r="AP22" s="31"/>
      <c r="AQ22" s="31">
        <v>3</v>
      </c>
      <c r="AR22" s="33">
        <f>IF(ISBLANK(Table1[[#This Row],[Difficulty Level (Low-1,Medium-2,High -3)]]),1,0)</f>
        <v>0</v>
      </c>
      <c r="AS22" s="33">
        <f>IF(ISBLANK(Table1[[#This Row],[No. of Options(2-6)]]),1,0)</f>
        <v>0</v>
      </c>
      <c r="AT22" s="33">
        <f>IF(AND(ISBLANK(Table1[[#This Row],[Item Text]]),ISBLANK(Table1[[#This Row],[Item Image]])),1,0)</f>
        <v>0</v>
      </c>
      <c r="AU22" s="33" cm="1">
        <f t="array" ref="AU22">IF(ISBLANK(Table1[[#This Row],[Item Image]]),0,IFERROR(IF(MATCH(1,--EXACT(Table1[[#This Row],[Item Image]],$CW:$CW),0),0,1),1))</f>
        <v>0</v>
      </c>
      <c r="AV22" s="33">
        <f>IF(AND(ISBLANK(Table1[[#This Row],[Option Text 1]]),ISBLANK(Table1[[#This Row],[Option Image 1]])),1,0)</f>
        <v>0</v>
      </c>
      <c r="AW22" s="12" cm="1">
        <f t="array" ref="AW22">IF(ISBLANK(Table1[[#This Row],[Option Image 1]]),0,IFERROR(IF(MATCH(1,--EXACT(Table1[[#This Row],[Option Image 1]],$CW:$CW),0),0,1),1))</f>
        <v>0</v>
      </c>
      <c r="AX22" s="33">
        <f>IF(AND(ISBLANK(Table1[[#This Row],[Option Text 2]]),ISBLANK(Table1[[#This Row],[Option Image 2]])),1,0)</f>
        <v>0</v>
      </c>
      <c r="AY22" s="12" cm="1">
        <f t="array" ref="AY22">IF(ISBLANK(Table1[[#This Row],[Option Image 2]]),0,IFERROR(IF(MATCH(1,--EXACT(Table1[[#This Row],[Option Image 2]],$CW:$CW),0),0,1),1))</f>
        <v>0</v>
      </c>
      <c r="AZ22" s="33">
        <f>IF(AND(Table1[[#This Row],[No. of Options(2-6)]]&gt;2,ISBLANK(Table1[[#This Row],[Option Text 3]]),ISBLANK(Table1[[#This Row],[Option Image 3]])),1,0)</f>
        <v>0</v>
      </c>
      <c r="BA22" s="12" cm="1">
        <f t="array" ref="BA22">IF(ISBLANK(Table1[[#This Row],[Option Image 3]]),0,IFERROR(IF(MATCH(1,--EXACT(Table1[[#This Row],[Option Image 3]],$CW:$CW),0),0,1),1))</f>
        <v>0</v>
      </c>
      <c r="BB22" s="33">
        <f>IF(AND(Table1[[#This Row],[No. of Options(2-6)]]&gt;3,ISBLANK(Table1[[#This Row],[Option Text 4]]),ISBLANK(Table1[[#This Row],[Option Image 4]])),1,0)</f>
        <v>0</v>
      </c>
      <c r="BC22" s="12" cm="1">
        <f t="array" ref="BC22">IF(ISBLANK(Table1[[#This Row],[Option Image 4]]),0,IFERROR(IF(MATCH(1,--EXACT(Table1[[#This Row],[Option Image 4]],$CW:$CW),0),0,1),1))</f>
        <v>0</v>
      </c>
      <c r="BD22" s="33">
        <f>IF(AND(Table1[[#This Row],[No. of Options(2-6)]]&gt;4,ISBLANK(Table1[[#This Row],[Option Text 5]]),ISBLANK(Table1[[#This Row],[Option Image 5]])),1,0)</f>
        <v>0</v>
      </c>
      <c r="BE22" s="12" cm="1">
        <f t="array" ref="BE22">IF(ISBLANK(Table1[[#This Row],[Option Image 5]]),0,IFERROR(IF(MATCH(1,--EXACT(Table1[[#This Row],[Option Image 5]],$CW:$CW),0),0,1),1))</f>
        <v>0</v>
      </c>
      <c r="BF22" s="33">
        <f>IF(AND(Table1[[#This Row],[No. of Options(2-6)]]&gt;5,ISBLANK(Table1[[#This Row],[Option Text 6]]),ISBLANK(Table1[[#This Row],[Option Image 6]])),1,0)</f>
        <v>0</v>
      </c>
      <c r="BG22" s="12" cm="1">
        <f t="array" ref="BG22">IF(ISBLANK(Table1[[#This Row],[Option Image 6]]),0,IFERROR(IF(MATCH(1,--EXACT(Table1[[#This Row],[Option Image 6]],$CW:$CW),0),0,1),1))</f>
        <v>0</v>
      </c>
      <c r="BH22" s="33">
        <f>IF(ISBLANK(Table1[[#This Row],[Correct Option]]),1,0)</f>
        <v>0</v>
      </c>
    </row>
    <row r="23" spans="1:60" ht="31.5">
      <c r="A23" s="26">
        <v>2</v>
      </c>
      <c r="B23" s="26"/>
      <c r="C23" s="26"/>
      <c r="D23" s="26">
        <v>4</v>
      </c>
      <c r="E23" s="27" t="s">
        <v>130</v>
      </c>
      <c r="F23" s="26"/>
      <c r="G23" s="26"/>
      <c r="H23" s="26"/>
      <c r="I23" s="26"/>
      <c r="J23" s="26"/>
      <c r="K23" s="26"/>
      <c r="L23" s="26"/>
      <c r="M23" s="27" t="s">
        <v>131</v>
      </c>
      <c r="N23" s="26"/>
      <c r="O23" s="26"/>
      <c r="P23" s="26"/>
      <c r="Q23" s="26"/>
      <c r="R23" s="27" t="s">
        <v>132</v>
      </c>
      <c r="S23" s="31"/>
      <c r="T23" s="31"/>
      <c r="U23" s="31"/>
      <c r="V23" s="31"/>
      <c r="W23" s="27" t="s">
        <v>133</v>
      </c>
      <c r="X23" s="32"/>
      <c r="Y23" s="31"/>
      <c r="Z23" s="31"/>
      <c r="AA23" s="31"/>
      <c r="AB23" s="27" t="s">
        <v>134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N23" s="31"/>
      <c r="AO23" s="31"/>
      <c r="AP23" s="31"/>
      <c r="AQ23" s="31">
        <v>1</v>
      </c>
      <c r="AR23" s="33">
        <f>IF(ISBLANK(Table1[[#This Row],[Difficulty Level (Low-1,Medium-2,High -3)]]),1,0)</f>
        <v>0</v>
      </c>
      <c r="AS23" s="33">
        <f>IF(ISBLANK(Table1[[#This Row],[No. of Options(2-6)]]),1,0)</f>
        <v>0</v>
      </c>
      <c r="AT23" s="33">
        <f>IF(AND(ISBLANK(Table1[[#This Row],[Item Text]]),ISBLANK(Table1[[#This Row],[Item Image]])),1,0)</f>
        <v>0</v>
      </c>
      <c r="AU23" s="33" cm="1">
        <f t="array" ref="AU23">IF(ISBLANK(Table1[[#This Row],[Item Image]]),0,IFERROR(IF(MATCH(1,--EXACT(Table1[[#This Row],[Item Image]],$CW:$CW),0),0,1),1))</f>
        <v>0</v>
      </c>
      <c r="AV23" s="33">
        <f>IF(AND(ISBLANK(Table1[[#This Row],[Option Text 1]]),ISBLANK(Table1[[#This Row],[Option Image 1]])),1,0)</f>
        <v>0</v>
      </c>
      <c r="AW23" s="12" cm="1">
        <f t="array" ref="AW23">IF(ISBLANK(Table1[[#This Row],[Option Image 1]]),0,IFERROR(IF(MATCH(1,--EXACT(Table1[[#This Row],[Option Image 1]],$CW:$CW),0),0,1),1))</f>
        <v>0</v>
      </c>
      <c r="AX23" s="33">
        <f>IF(AND(ISBLANK(Table1[[#This Row],[Option Text 2]]),ISBLANK(Table1[[#This Row],[Option Image 2]])),1,0)</f>
        <v>0</v>
      </c>
      <c r="AY23" s="12" cm="1">
        <f t="array" ref="AY23">IF(ISBLANK(Table1[[#This Row],[Option Image 2]]),0,IFERROR(IF(MATCH(1,--EXACT(Table1[[#This Row],[Option Image 2]],$CW:$CW),0),0,1),1))</f>
        <v>0</v>
      </c>
      <c r="AZ23" s="33">
        <f>IF(AND(Table1[[#This Row],[No. of Options(2-6)]]&gt;2,ISBLANK(Table1[[#This Row],[Option Text 3]]),ISBLANK(Table1[[#This Row],[Option Image 3]])),1,0)</f>
        <v>0</v>
      </c>
      <c r="BA23" s="12" cm="1">
        <f t="array" ref="BA23">IF(ISBLANK(Table1[[#This Row],[Option Image 3]]),0,IFERROR(IF(MATCH(1,--EXACT(Table1[[#This Row],[Option Image 3]],$CW:$CW),0),0,1),1))</f>
        <v>0</v>
      </c>
      <c r="BB23" s="33">
        <f>IF(AND(Table1[[#This Row],[No. of Options(2-6)]]&gt;3,ISBLANK(Table1[[#This Row],[Option Text 4]]),ISBLANK(Table1[[#This Row],[Option Image 4]])),1,0)</f>
        <v>0</v>
      </c>
      <c r="BC23" s="12" cm="1">
        <f t="array" ref="BC23">IF(ISBLANK(Table1[[#This Row],[Option Image 4]]),0,IFERROR(IF(MATCH(1,--EXACT(Table1[[#This Row],[Option Image 4]],$CW:$CW),0),0,1),1))</f>
        <v>0</v>
      </c>
      <c r="BD23" s="33">
        <f>IF(AND(Table1[[#This Row],[No. of Options(2-6)]]&gt;4,ISBLANK(Table1[[#This Row],[Option Text 5]]),ISBLANK(Table1[[#This Row],[Option Image 5]])),1,0)</f>
        <v>0</v>
      </c>
      <c r="BE23" s="12" cm="1">
        <f t="array" ref="BE23">IF(ISBLANK(Table1[[#This Row],[Option Image 5]]),0,IFERROR(IF(MATCH(1,--EXACT(Table1[[#This Row],[Option Image 5]],$CW:$CW),0),0,1),1))</f>
        <v>0</v>
      </c>
      <c r="BF23" s="33">
        <f>IF(AND(Table1[[#This Row],[No. of Options(2-6)]]&gt;5,ISBLANK(Table1[[#This Row],[Option Text 6]]),ISBLANK(Table1[[#This Row],[Option Image 6]])),1,0)</f>
        <v>0</v>
      </c>
      <c r="BG23" s="12" cm="1">
        <f t="array" ref="BG23">IF(ISBLANK(Table1[[#This Row],[Option Image 6]]),0,IFERROR(IF(MATCH(1,--EXACT(Table1[[#This Row],[Option Image 6]],$CW:$CW),0),0,1),1))</f>
        <v>0</v>
      </c>
      <c r="BH23" s="33">
        <f>IF(ISBLANK(Table1[[#This Row],[Correct Option]]),1,0)</f>
        <v>0</v>
      </c>
    </row>
    <row r="24" spans="1:60" ht="31.5">
      <c r="A24" s="26">
        <v>2</v>
      </c>
      <c r="B24" s="26"/>
      <c r="C24" s="26"/>
      <c r="D24" s="26">
        <v>4</v>
      </c>
      <c r="E24" s="27" t="s">
        <v>135</v>
      </c>
      <c r="F24" s="26"/>
      <c r="G24" s="26"/>
      <c r="H24" s="26"/>
      <c r="I24" s="26"/>
      <c r="J24" s="26"/>
      <c r="K24" s="26"/>
      <c r="L24" s="26"/>
      <c r="M24" s="27" t="s">
        <v>136</v>
      </c>
      <c r="N24" s="26"/>
      <c r="O24" s="26"/>
      <c r="P24" s="26"/>
      <c r="Q24" s="26"/>
      <c r="R24" s="27" t="s">
        <v>137</v>
      </c>
      <c r="S24" s="31"/>
      <c r="T24" s="31"/>
      <c r="U24" s="31"/>
      <c r="V24" s="31"/>
      <c r="W24" s="27" t="s">
        <v>138</v>
      </c>
      <c r="X24" s="32"/>
      <c r="Y24" s="31"/>
      <c r="Z24" s="31"/>
      <c r="AA24" s="31"/>
      <c r="AB24" s="27" t="s">
        <v>139</v>
      </c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N24" s="31"/>
      <c r="AO24" s="31"/>
      <c r="AP24" s="31"/>
      <c r="AQ24" s="31">
        <v>3</v>
      </c>
      <c r="AR24" s="33">
        <f>IF(ISBLANK(Table1[[#This Row],[Difficulty Level (Low-1,Medium-2,High -3)]]),1,0)</f>
        <v>0</v>
      </c>
      <c r="AS24" s="33">
        <f>IF(ISBLANK(Table1[[#This Row],[No. of Options(2-6)]]),1,0)</f>
        <v>0</v>
      </c>
      <c r="AT24" s="33">
        <f>IF(AND(ISBLANK(Table1[[#This Row],[Item Text]]),ISBLANK(Table1[[#This Row],[Item Image]])),1,0)</f>
        <v>0</v>
      </c>
      <c r="AU24" s="33" cm="1">
        <f t="array" ref="AU24">IF(ISBLANK(Table1[[#This Row],[Item Image]]),0,IFERROR(IF(MATCH(1,--EXACT(Table1[[#This Row],[Item Image]],$CW:$CW),0),0,1),1))</f>
        <v>0</v>
      </c>
      <c r="AV24" s="33">
        <f>IF(AND(ISBLANK(Table1[[#This Row],[Option Text 1]]),ISBLANK(Table1[[#This Row],[Option Image 1]])),1,0)</f>
        <v>0</v>
      </c>
      <c r="AW24" s="12" cm="1">
        <f t="array" ref="AW24">IF(ISBLANK(Table1[[#This Row],[Option Image 1]]),0,IFERROR(IF(MATCH(1,--EXACT(Table1[[#This Row],[Option Image 1]],$CW:$CW),0),0,1),1))</f>
        <v>0</v>
      </c>
      <c r="AX24" s="33">
        <f>IF(AND(ISBLANK(Table1[[#This Row],[Option Text 2]]),ISBLANK(Table1[[#This Row],[Option Image 2]])),1,0)</f>
        <v>0</v>
      </c>
      <c r="AY24" s="12" cm="1">
        <f t="array" ref="AY24">IF(ISBLANK(Table1[[#This Row],[Option Image 2]]),0,IFERROR(IF(MATCH(1,--EXACT(Table1[[#This Row],[Option Image 2]],$CW:$CW),0),0,1),1))</f>
        <v>0</v>
      </c>
      <c r="AZ24" s="33">
        <f>IF(AND(Table1[[#This Row],[No. of Options(2-6)]]&gt;2,ISBLANK(Table1[[#This Row],[Option Text 3]]),ISBLANK(Table1[[#This Row],[Option Image 3]])),1,0)</f>
        <v>0</v>
      </c>
      <c r="BA24" s="12" cm="1">
        <f t="array" ref="BA24">IF(ISBLANK(Table1[[#This Row],[Option Image 3]]),0,IFERROR(IF(MATCH(1,--EXACT(Table1[[#This Row],[Option Image 3]],$CW:$CW),0),0,1),1))</f>
        <v>0</v>
      </c>
      <c r="BB24" s="33">
        <f>IF(AND(Table1[[#This Row],[No. of Options(2-6)]]&gt;3,ISBLANK(Table1[[#This Row],[Option Text 4]]),ISBLANK(Table1[[#This Row],[Option Image 4]])),1,0)</f>
        <v>0</v>
      </c>
      <c r="BC24" s="12" cm="1">
        <f t="array" ref="BC24">IF(ISBLANK(Table1[[#This Row],[Option Image 4]]),0,IFERROR(IF(MATCH(1,--EXACT(Table1[[#This Row],[Option Image 4]],$CW:$CW),0),0,1),1))</f>
        <v>0</v>
      </c>
      <c r="BD24" s="33">
        <f>IF(AND(Table1[[#This Row],[No. of Options(2-6)]]&gt;4,ISBLANK(Table1[[#This Row],[Option Text 5]]),ISBLANK(Table1[[#This Row],[Option Image 5]])),1,0)</f>
        <v>0</v>
      </c>
      <c r="BE24" s="12" cm="1">
        <f t="array" ref="BE24">IF(ISBLANK(Table1[[#This Row],[Option Image 5]]),0,IFERROR(IF(MATCH(1,--EXACT(Table1[[#This Row],[Option Image 5]],$CW:$CW),0),0,1),1))</f>
        <v>0</v>
      </c>
      <c r="BF24" s="33">
        <f>IF(AND(Table1[[#This Row],[No. of Options(2-6)]]&gt;5,ISBLANK(Table1[[#This Row],[Option Text 6]]),ISBLANK(Table1[[#This Row],[Option Image 6]])),1,0)</f>
        <v>0</v>
      </c>
      <c r="BG24" s="12" cm="1">
        <f t="array" ref="BG24">IF(ISBLANK(Table1[[#This Row],[Option Image 6]]),0,IFERROR(IF(MATCH(1,--EXACT(Table1[[#This Row],[Option Image 6]],$CW:$CW),0),0,1),1))</f>
        <v>0</v>
      </c>
      <c r="BH24" s="33">
        <f>IF(ISBLANK(Table1[[#This Row],[Correct Option]]),1,0)</f>
        <v>0</v>
      </c>
    </row>
    <row r="25" spans="1:60" ht="15.75">
      <c r="A25" s="26">
        <v>2</v>
      </c>
      <c r="B25" s="26"/>
      <c r="C25" s="26"/>
      <c r="D25" s="26">
        <v>4</v>
      </c>
      <c r="E25" s="27" t="s">
        <v>140</v>
      </c>
      <c r="F25" s="26"/>
      <c r="G25" s="26"/>
      <c r="H25" s="26"/>
      <c r="I25" s="26"/>
      <c r="J25" s="26"/>
      <c r="K25" s="26"/>
      <c r="L25" s="26"/>
      <c r="M25" s="27" t="s">
        <v>141</v>
      </c>
      <c r="N25" s="26"/>
      <c r="O25" s="26"/>
      <c r="P25" s="26"/>
      <c r="Q25" s="26"/>
      <c r="R25" s="27" t="s">
        <v>142</v>
      </c>
      <c r="S25" s="31"/>
      <c r="T25" s="31"/>
      <c r="U25" s="31"/>
      <c r="V25" s="31"/>
      <c r="W25" s="27" t="s">
        <v>143</v>
      </c>
      <c r="X25" s="32"/>
      <c r="Y25" s="31"/>
      <c r="Z25" s="31"/>
      <c r="AA25" s="31"/>
      <c r="AB25" s="27" t="s">
        <v>144</v>
      </c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N25" s="31"/>
      <c r="AO25" s="31"/>
      <c r="AP25" s="31"/>
      <c r="AQ25" s="31">
        <v>3</v>
      </c>
      <c r="AR25" s="33">
        <f>IF(ISBLANK(Table1[[#This Row],[Difficulty Level (Low-1,Medium-2,High -3)]]),1,0)</f>
        <v>0</v>
      </c>
      <c r="AS25" s="33">
        <f>IF(ISBLANK(Table1[[#This Row],[No. of Options(2-6)]]),1,0)</f>
        <v>0</v>
      </c>
      <c r="AT25" s="33">
        <f>IF(AND(ISBLANK(Table1[[#This Row],[Item Text]]),ISBLANK(Table1[[#This Row],[Item Image]])),1,0)</f>
        <v>0</v>
      </c>
      <c r="AU25" s="33" cm="1">
        <f t="array" ref="AU25">IF(ISBLANK(Table1[[#This Row],[Item Image]]),0,IFERROR(IF(MATCH(1,--EXACT(Table1[[#This Row],[Item Image]],$CW:$CW),0),0,1),1))</f>
        <v>0</v>
      </c>
      <c r="AV25" s="33">
        <f>IF(AND(ISBLANK(Table1[[#This Row],[Option Text 1]]),ISBLANK(Table1[[#This Row],[Option Image 1]])),1,0)</f>
        <v>0</v>
      </c>
      <c r="AW25" s="12" cm="1">
        <f t="array" ref="AW25">IF(ISBLANK(Table1[[#This Row],[Option Image 1]]),0,IFERROR(IF(MATCH(1,--EXACT(Table1[[#This Row],[Option Image 1]],$CW:$CW),0),0,1),1))</f>
        <v>0</v>
      </c>
      <c r="AX25" s="33">
        <f>IF(AND(ISBLANK(Table1[[#This Row],[Option Text 2]]),ISBLANK(Table1[[#This Row],[Option Image 2]])),1,0)</f>
        <v>0</v>
      </c>
      <c r="AY25" s="12" cm="1">
        <f t="array" ref="AY25">IF(ISBLANK(Table1[[#This Row],[Option Image 2]]),0,IFERROR(IF(MATCH(1,--EXACT(Table1[[#This Row],[Option Image 2]],$CW:$CW),0),0,1),1))</f>
        <v>0</v>
      </c>
      <c r="AZ25" s="33">
        <f>IF(AND(Table1[[#This Row],[No. of Options(2-6)]]&gt;2,ISBLANK(Table1[[#This Row],[Option Text 3]]),ISBLANK(Table1[[#This Row],[Option Image 3]])),1,0)</f>
        <v>0</v>
      </c>
      <c r="BA25" s="12" cm="1">
        <f t="array" ref="BA25">IF(ISBLANK(Table1[[#This Row],[Option Image 3]]),0,IFERROR(IF(MATCH(1,--EXACT(Table1[[#This Row],[Option Image 3]],$CW:$CW),0),0,1),1))</f>
        <v>0</v>
      </c>
      <c r="BB25" s="33">
        <f>IF(AND(Table1[[#This Row],[No. of Options(2-6)]]&gt;3,ISBLANK(Table1[[#This Row],[Option Text 4]]),ISBLANK(Table1[[#This Row],[Option Image 4]])),1,0)</f>
        <v>0</v>
      </c>
      <c r="BC25" s="12" cm="1">
        <f t="array" ref="BC25">IF(ISBLANK(Table1[[#This Row],[Option Image 4]]),0,IFERROR(IF(MATCH(1,--EXACT(Table1[[#This Row],[Option Image 4]],$CW:$CW),0),0,1),1))</f>
        <v>0</v>
      </c>
      <c r="BD25" s="33">
        <f>IF(AND(Table1[[#This Row],[No. of Options(2-6)]]&gt;4,ISBLANK(Table1[[#This Row],[Option Text 5]]),ISBLANK(Table1[[#This Row],[Option Image 5]])),1,0)</f>
        <v>0</v>
      </c>
      <c r="BE25" s="12" cm="1">
        <f t="array" ref="BE25">IF(ISBLANK(Table1[[#This Row],[Option Image 5]]),0,IFERROR(IF(MATCH(1,--EXACT(Table1[[#This Row],[Option Image 5]],$CW:$CW),0),0,1),1))</f>
        <v>0</v>
      </c>
      <c r="BF25" s="33">
        <f>IF(AND(Table1[[#This Row],[No. of Options(2-6)]]&gt;5,ISBLANK(Table1[[#This Row],[Option Text 6]]),ISBLANK(Table1[[#This Row],[Option Image 6]])),1,0)</f>
        <v>0</v>
      </c>
      <c r="BG25" s="12" cm="1">
        <f t="array" ref="BG25">IF(ISBLANK(Table1[[#This Row],[Option Image 6]]),0,IFERROR(IF(MATCH(1,--EXACT(Table1[[#This Row],[Option Image 6]],$CW:$CW),0),0,1),1))</f>
        <v>0</v>
      </c>
      <c r="BH25" s="33">
        <f>IF(ISBLANK(Table1[[#This Row],[Correct Option]]),1,0)</f>
        <v>0</v>
      </c>
    </row>
    <row r="26" spans="1:60" ht="15.75">
      <c r="A26" s="26">
        <v>2</v>
      </c>
      <c r="B26" s="26"/>
      <c r="C26" s="26"/>
      <c r="D26" s="26">
        <v>4</v>
      </c>
      <c r="E26" s="27" t="s">
        <v>145</v>
      </c>
      <c r="F26" s="26"/>
      <c r="G26" s="26"/>
      <c r="H26" s="26"/>
      <c r="I26" s="26"/>
      <c r="J26" s="26"/>
      <c r="K26" s="26"/>
      <c r="L26" s="26"/>
      <c r="M26" s="27" t="s">
        <v>146</v>
      </c>
      <c r="N26" s="26"/>
      <c r="O26" s="26"/>
      <c r="P26" s="26"/>
      <c r="Q26" s="26"/>
      <c r="R26" s="27" t="s">
        <v>147</v>
      </c>
      <c r="S26" s="31"/>
      <c r="T26" s="31"/>
      <c r="U26" s="31"/>
      <c r="V26" s="31"/>
      <c r="W26" s="27" t="s">
        <v>148</v>
      </c>
      <c r="X26" s="32"/>
      <c r="Y26" s="31"/>
      <c r="Z26" s="31"/>
      <c r="AA26" s="31"/>
      <c r="AB26" s="27" t="s">
        <v>149</v>
      </c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N26" s="31"/>
      <c r="AO26" s="31"/>
      <c r="AP26" s="31"/>
      <c r="AQ26" s="31">
        <v>2</v>
      </c>
      <c r="AR26" s="33">
        <f>IF(ISBLANK(Table1[[#This Row],[Difficulty Level (Low-1,Medium-2,High -3)]]),1,0)</f>
        <v>0</v>
      </c>
      <c r="AS26" s="33">
        <f>IF(ISBLANK(Table1[[#This Row],[No. of Options(2-6)]]),1,0)</f>
        <v>0</v>
      </c>
      <c r="AT26" s="33">
        <f>IF(AND(ISBLANK(Table1[[#This Row],[Item Text]]),ISBLANK(Table1[[#This Row],[Item Image]])),1,0)</f>
        <v>0</v>
      </c>
      <c r="AU26" s="33" cm="1">
        <f t="array" ref="AU26">IF(ISBLANK(Table1[[#This Row],[Item Image]]),0,IFERROR(IF(MATCH(1,--EXACT(Table1[[#This Row],[Item Image]],$CW:$CW),0),0,1),1))</f>
        <v>0</v>
      </c>
      <c r="AV26" s="33">
        <f>IF(AND(ISBLANK(Table1[[#This Row],[Option Text 1]]),ISBLANK(Table1[[#This Row],[Option Image 1]])),1,0)</f>
        <v>0</v>
      </c>
      <c r="AW26" s="12" cm="1">
        <f t="array" ref="AW26">IF(ISBLANK(Table1[[#This Row],[Option Image 1]]),0,IFERROR(IF(MATCH(1,--EXACT(Table1[[#This Row],[Option Image 1]],$CW:$CW),0),0,1),1))</f>
        <v>0</v>
      </c>
      <c r="AX26" s="33">
        <f>IF(AND(ISBLANK(Table1[[#This Row],[Option Text 2]]),ISBLANK(Table1[[#This Row],[Option Image 2]])),1,0)</f>
        <v>0</v>
      </c>
      <c r="AY26" s="12" cm="1">
        <f t="array" ref="AY26">IF(ISBLANK(Table1[[#This Row],[Option Image 2]]),0,IFERROR(IF(MATCH(1,--EXACT(Table1[[#This Row],[Option Image 2]],$CW:$CW),0),0,1),1))</f>
        <v>0</v>
      </c>
      <c r="AZ26" s="33">
        <f>IF(AND(Table1[[#This Row],[No. of Options(2-6)]]&gt;2,ISBLANK(Table1[[#This Row],[Option Text 3]]),ISBLANK(Table1[[#This Row],[Option Image 3]])),1,0)</f>
        <v>0</v>
      </c>
      <c r="BA26" s="12" cm="1">
        <f t="array" ref="BA26">IF(ISBLANK(Table1[[#This Row],[Option Image 3]]),0,IFERROR(IF(MATCH(1,--EXACT(Table1[[#This Row],[Option Image 3]],$CW:$CW),0),0,1),1))</f>
        <v>0</v>
      </c>
      <c r="BB26" s="33">
        <f>IF(AND(Table1[[#This Row],[No. of Options(2-6)]]&gt;3,ISBLANK(Table1[[#This Row],[Option Text 4]]),ISBLANK(Table1[[#This Row],[Option Image 4]])),1,0)</f>
        <v>0</v>
      </c>
      <c r="BC26" s="12" cm="1">
        <f t="array" ref="BC26">IF(ISBLANK(Table1[[#This Row],[Option Image 4]]),0,IFERROR(IF(MATCH(1,--EXACT(Table1[[#This Row],[Option Image 4]],$CW:$CW),0),0,1),1))</f>
        <v>0</v>
      </c>
      <c r="BD26" s="33">
        <f>IF(AND(Table1[[#This Row],[No. of Options(2-6)]]&gt;4,ISBLANK(Table1[[#This Row],[Option Text 5]]),ISBLANK(Table1[[#This Row],[Option Image 5]])),1,0)</f>
        <v>0</v>
      </c>
      <c r="BE26" s="12" cm="1">
        <f t="array" ref="BE26">IF(ISBLANK(Table1[[#This Row],[Option Image 5]]),0,IFERROR(IF(MATCH(1,--EXACT(Table1[[#This Row],[Option Image 5]],$CW:$CW),0),0,1),1))</f>
        <v>0</v>
      </c>
      <c r="BF26" s="33">
        <f>IF(AND(Table1[[#This Row],[No. of Options(2-6)]]&gt;5,ISBLANK(Table1[[#This Row],[Option Text 6]]),ISBLANK(Table1[[#This Row],[Option Image 6]])),1,0)</f>
        <v>0</v>
      </c>
      <c r="BG26" s="12" cm="1">
        <f t="array" ref="BG26">IF(ISBLANK(Table1[[#This Row],[Option Image 6]]),0,IFERROR(IF(MATCH(1,--EXACT(Table1[[#This Row],[Option Image 6]],$CW:$CW),0),0,1),1))</f>
        <v>0</v>
      </c>
      <c r="BH26" s="33">
        <f>IF(ISBLANK(Table1[[#This Row],[Correct Option]]),1,0)</f>
        <v>0</v>
      </c>
    </row>
    <row r="27" spans="1:60" ht="31.5">
      <c r="A27" s="26">
        <v>2</v>
      </c>
      <c r="B27" s="26"/>
      <c r="C27" s="26"/>
      <c r="D27" s="26">
        <v>4</v>
      </c>
      <c r="E27" s="27" t="s">
        <v>150</v>
      </c>
      <c r="F27" s="26"/>
      <c r="G27" s="26"/>
      <c r="H27" s="26"/>
      <c r="I27" s="26"/>
      <c r="J27" s="26"/>
      <c r="K27" s="26"/>
      <c r="L27" s="26"/>
      <c r="M27" s="27" t="s">
        <v>151</v>
      </c>
      <c r="N27" s="26"/>
      <c r="O27" s="26"/>
      <c r="P27" s="26"/>
      <c r="Q27" s="26"/>
      <c r="R27" s="27" t="s">
        <v>152</v>
      </c>
      <c r="S27" s="31"/>
      <c r="T27" s="31"/>
      <c r="U27" s="31"/>
      <c r="V27" s="31"/>
      <c r="W27" s="27" t="s">
        <v>153</v>
      </c>
      <c r="X27" s="32"/>
      <c r="Y27" s="31"/>
      <c r="Z27" s="31"/>
      <c r="AA27" s="31"/>
      <c r="AB27" s="27" t="s">
        <v>154</v>
      </c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N27" s="31"/>
      <c r="AO27" s="31"/>
      <c r="AP27" s="31"/>
      <c r="AQ27" s="31">
        <v>3</v>
      </c>
      <c r="AR27" s="33">
        <f>IF(ISBLANK(Table1[[#This Row],[Difficulty Level (Low-1,Medium-2,High -3)]]),1,0)</f>
        <v>0</v>
      </c>
      <c r="AS27" s="33">
        <f>IF(ISBLANK(Table1[[#This Row],[No. of Options(2-6)]]),1,0)</f>
        <v>0</v>
      </c>
      <c r="AT27" s="33">
        <f>IF(AND(ISBLANK(Table1[[#This Row],[Item Text]]),ISBLANK(Table1[[#This Row],[Item Image]])),1,0)</f>
        <v>0</v>
      </c>
      <c r="AU27" s="33" cm="1">
        <f t="array" ref="AU27">IF(ISBLANK(Table1[[#This Row],[Item Image]]),0,IFERROR(IF(MATCH(1,--EXACT(Table1[[#This Row],[Item Image]],$CW:$CW),0),0,1),1))</f>
        <v>0</v>
      </c>
      <c r="AV27" s="33">
        <f>IF(AND(ISBLANK(Table1[[#This Row],[Option Text 1]]),ISBLANK(Table1[[#This Row],[Option Image 1]])),1,0)</f>
        <v>0</v>
      </c>
      <c r="AW27" s="12" cm="1">
        <f t="array" ref="AW27">IF(ISBLANK(Table1[[#This Row],[Option Image 1]]),0,IFERROR(IF(MATCH(1,--EXACT(Table1[[#This Row],[Option Image 1]],$CW:$CW),0),0,1),1))</f>
        <v>0</v>
      </c>
      <c r="AX27" s="33">
        <f>IF(AND(ISBLANK(Table1[[#This Row],[Option Text 2]]),ISBLANK(Table1[[#This Row],[Option Image 2]])),1,0)</f>
        <v>0</v>
      </c>
      <c r="AY27" s="12" cm="1">
        <f t="array" ref="AY27">IF(ISBLANK(Table1[[#This Row],[Option Image 2]]),0,IFERROR(IF(MATCH(1,--EXACT(Table1[[#This Row],[Option Image 2]],$CW:$CW),0),0,1),1))</f>
        <v>0</v>
      </c>
      <c r="AZ27" s="33">
        <f>IF(AND(Table1[[#This Row],[No. of Options(2-6)]]&gt;2,ISBLANK(Table1[[#This Row],[Option Text 3]]),ISBLANK(Table1[[#This Row],[Option Image 3]])),1,0)</f>
        <v>0</v>
      </c>
      <c r="BA27" s="12" cm="1">
        <f t="array" ref="BA27">IF(ISBLANK(Table1[[#This Row],[Option Image 3]]),0,IFERROR(IF(MATCH(1,--EXACT(Table1[[#This Row],[Option Image 3]],$CW:$CW),0),0,1),1))</f>
        <v>0</v>
      </c>
      <c r="BB27" s="33">
        <f>IF(AND(Table1[[#This Row],[No. of Options(2-6)]]&gt;3,ISBLANK(Table1[[#This Row],[Option Text 4]]),ISBLANK(Table1[[#This Row],[Option Image 4]])),1,0)</f>
        <v>0</v>
      </c>
      <c r="BC27" s="12" cm="1">
        <f t="array" ref="BC27">IF(ISBLANK(Table1[[#This Row],[Option Image 4]]),0,IFERROR(IF(MATCH(1,--EXACT(Table1[[#This Row],[Option Image 4]],$CW:$CW),0),0,1),1))</f>
        <v>0</v>
      </c>
      <c r="BD27" s="33">
        <f>IF(AND(Table1[[#This Row],[No. of Options(2-6)]]&gt;4,ISBLANK(Table1[[#This Row],[Option Text 5]]),ISBLANK(Table1[[#This Row],[Option Image 5]])),1,0)</f>
        <v>0</v>
      </c>
      <c r="BE27" s="12" cm="1">
        <f t="array" ref="BE27">IF(ISBLANK(Table1[[#This Row],[Option Image 5]]),0,IFERROR(IF(MATCH(1,--EXACT(Table1[[#This Row],[Option Image 5]],$CW:$CW),0),0,1),1))</f>
        <v>0</v>
      </c>
      <c r="BF27" s="33">
        <f>IF(AND(Table1[[#This Row],[No. of Options(2-6)]]&gt;5,ISBLANK(Table1[[#This Row],[Option Text 6]]),ISBLANK(Table1[[#This Row],[Option Image 6]])),1,0)</f>
        <v>0</v>
      </c>
      <c r="BG27" s="12" cm="1">
        <f t="array" ref="BG27">IF(ISBLANK(Table1[[#This Row],[Option Image 6]]),0,IFERROR(IF(MATCH(1,--EXACT(Table1[[#This Row],[Option Image 6]],$CW:$CW),0),0,1),1))</f>
        <v>0</v>
      </c>
      <c r="BH27" s="33">
        <f>IF(ISBLANK(Table1[[#This Row],[Correct Option]]),1,0)</f>
        <v>0</v>
      </c>
    </row>
    <row r="28" spans="1:60" ht="31.5">
      <c r="A28" s="26">
        <v>2</v>
      </c>
      <c r="B28" s="26"/>
      <c r="C28" s="26"/>
      <c r="D28" s="26">
        <v>4</v>
      </c>
      <c r="E28" s="27" t="s">
        <v>155</v>
      </c>
      <c r="F28" s="26"/>
      <c r="G28" s="26"/>
      <c r="H28" s="26"/>
      <c r="I28" s="26"/>
      <c r="J28" s="26"/>
      <c r="K28" s="26"/>
      <c r="L28" s="26"/>
      <c r="M28" s="27" t="s">
        <v>156</v>
      </c>
      <c r="N28" s="26"/>
      <c r="O28" s="26"/>
      <c r="P28" s="26"/>
      <c r="Q28" s="26"/>
      <c r="R28" s="27" t="s">
        <v>157</v>
      </c>
      <c r="S28" s="31"/>
      <c r="T28" s="31"/>
      <c r="U28" s="31"/>
      <c r="V28" s="31"/>
      <c r="W28" s="27" t="s">
        <v>158</v>
      </c>
      <c r="X28" s="32"/>
      <c r="Y28" s="31"/>
      <c r="Z28" s="31"/>
      <c r="AA28" s="31"/>
      <c r="AB28" s="27" t="s">
        <v>159</v>
      </c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N28" s="31"/>
      <c r="AO28" s="31"/>
      <c r="AP28" s="31"/>
      <c r="AQ28" s="31">
        <v>1</v>
      </c>
      <c r="AR28" s="33">
        <f>IF(ISBLANK(Table1[[#This Row],[Difficulty Level (Low-1,Medium-2,High -3)]]),1,0)</f>
        <v>0</v>
      </c>
      <c r="AS28" s="33">
        <f>IF(ISBLANK(Table1[[#This Row],[No. of Options(2-6)]]),1,0)</f>
        <v>0</v>
      </c>
      <c r="AT28" s="33">
        <f>IF(AND(ISBLANK(Table1[[#This Row],[Item Text]]),ISBLANK(Table1[[#This Row],[Item Image]])),1,0)</f>
        <v>0</v>
      </c>
      <c r="AU28" s="33" cm="1">
        <f t="array" ref="AU28">IF(ISBLANK(Table1[[#This Row],[Item Image]]),0,IFERROR(IF(MATCH(1,--EXACT(Table1[[#This Row],[Item Image]],$CW:$CW),0),0,1),1))</f>
        <v>0</v>
      </c>
      <c r="AV28" s="33">
        <f>IF(AND(ISBLANK(Table1[[#This Row],[Option Text 1]]),ISBLANK(Table1[[#This Row],[Option Image 1]])),1,0)</f>
        <v>0</v>
      </c>
      <c r="AW28" s="12" cm="1">
        <f t="array" ref="AW28">IF(ISBLANK(Table1[[#This Row],[Option Image 1]]),0,IFERROR(IF(MATCH(1,--EXACT(Table1[[#This Row],[Option Image 1]],$CW:$CW),0),0,1),1))</f>
        <v>0</v>
      </c>
      <c r="AX28" s="33">
        <f>IF(AND(ISBLANK(Table1[[#This Row],[Option Text 2]]),ISBLANK(Table1[[#This Row],[Option Image 2]])),1,0)</f>
        <v>0</v>
      </c>
      <c r="AY28" s="12" cm="1">
        <f t="array" ref="AY28">IF(ISBLANK(Table1[[#This Row],[Option Image 2]]),0,IFERROR(IF(MATCH(1,--EXACT(Table1[[#This Row],[Option Image 2]],$CW:$CW),0),0,1),1))</f>
        <v>0</v>
      </c>
      <c r="AZ28" s="33">
        <f>IF(AND(Table1[[#This Row],[No. of Options(2-6)]]&gt;2,ISBLANK(Table1[[#This Row],[Option Text 3]]),ISBLANK(Table1[[#This Row],[Option Image 3]])),1,0)</f>
        <v>0</v>
      </c>
      <c r="BA28" s="12" cm="1">
        <f t="array" ref="BA28">IF(ISBLANK(Table1[[#This Row],[Option Image 3]]),0,IFERROR(IF(MATCH(1,--EXACT(Table1[[#This Row],[Option Image 3]],$CW:$CW),0),0,1),1))</f>
        <v>0</v>
      </c>
      <c r="BB28" s="33">
        <f>IF(AND(Table1[[#This Row],[No. of Options(2-6)]]&gt;3,ISBLANK(Table1[[#This Row],[Option Text 4]]),ISBLANK(Table1[[#This Row],[Option Image 4]])),1,0)</f>
        <v>0</v>
      </c>
      <c r="BC28" s="12" cm="1">
        <f t="array" ref="BC28">IF(ISBLANK(Table1[[#This Row],[Option Image 4]]),0,IFERROR(IF(MATCH(1,--EXACT(Table1[[#This Row],[Option Image 4]],$CW:$CW),0),0,1),1))</f>
        <v>0</v>
      </c>
      <c r="BD28" s="33">
        <f>IF(AND(Table1[[#This Row],[No. of Options(2-6)]]&gt;4,ISBLANK(Table1[[#This Row],[Option Text 5]]),ISBLANK(Table1[[#This Row],[Option Image 5]])),1,0)</f>
        <v>0</v>
      </c>
      <c r="BE28" s="12" cm="1">
        <f t="array" ref="BE28">IF(ISBLANK(Table1[[#This Row],[Option Image 5]]),0,IFERROR(IF(MATCH(1,--EXACT(Table1[[#This Row],[Option Image 5]],$CW:$CW),0),0,1),1))</f>
        <v>0</v>
      </c>
      <c r="BF28" s="33">
        <f>IF(AND(Table1[[#This Row],[No. of Options(2-6)]]&gt;5,ISBLANK(Table1[[#This Row],[Option Text 6]]),ISBLANK(Table1[[#This Row],[Option Image 6]])),1,0)</f>
        <v>0</v>
      </c>
      <c r="BG28" s="12" cm="1">
        <f t="array" ref="BG28">IF(ISBLANK(Table1[[#This Row],[Option Image 6]]),0,IFERROR(IF(MATCH(1,--EXACT(Table1[[#This Row],[Option Image 6]],$CW:$CW),0),0,1),1))</f>
        <v>0</v>
      </c>
      <c r="BH28" s="33">
        <f>IF(ISBLANK(Table1[[#This Row],[Correct Option]]),1,0)</f>
        <v>0</v>
      </c>
    </row>
    <row r="29" spans="1:60" ht="31.5">
      <c r="A29" s="26">
        <v>3</v>
      </c>
      <c r="B29" s="26"/>
      <c r="C29" s="26"/>
      <c r="D29" s="26">
        <v>4</v>
      </c>
      <c r="E29" s="27" t="s">
        <v>160</v>
      </c>
      <c r="F29" s="26"/>
      <c r="G29" s="26"/>
      <c r="H29" s="26"/>
      <c r="I29" s="26"/>
      <c r="J29" s="26"/>
      <c r="K29" s="26"/>
      <c r="L29" s="26"/>
      <c r="M29" s="27" t="s">
        <v>161</v>
      </c>
      <c r="N29" s="26"/>
      <c r="O29" s="26"/>
      <c r="P29" s="26"/>
      <c r="Q29" s="26"/>
      <c r="R29" s="27" t="s">
        <v>162</v>
      </c>
      <c r="S29" s="31"/>
      <c r="T29" s="31"/>
      <c r="U29" s="31"/>
      <c r="V29" s="31"/>
      <c r="W29" s="27" t="s">
        <v>163</v>
      </c>
      <c r="X29" s="32"/>
      <c r="Y29" s="31"/>
      <c r="Z29" s="31"/>
      <c r="AA29" s="31"/>
      <c r="AB29" s="27" t="s">
        <v>164</v>
      </c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N29" s="31"/>
      <c r="AO29" s="31"/>
      <c r="AP29" s="31"/>
      <c r="AQ29" s="31">
        <v>4</v>
      </c>
      <c r="AR29" s="33">
        <f>IF(ISBLANK(Table1[[#This Row],[Difficulty Level (Low-1,Medium-2,High -3)]]),1,0)</f>
        <v>0</v>
      </c>
      <c r="AS29" s="33">
        <f>IF(ISBLANK(Table1[[#This Row],[No. of Options(2-6)]]),1,0)</f>
        <v>0</v>
      </c>
      <c r="AT29" s="33">
        <f>IF(AND(ISBLANK(Table1[[#This Row],[Item Text]]),ISBLANK(Table1[[#This Row],[Item Image]])),1,0)</f>
        <v>0</v>
      </c>
      <c r="AU29" s="33" cm="1">
        <f t="array" ref="AU29">IF(ISBLANK(Table1[[#This Row],[Item Image]]),0,IFERROR(IF(MATCH(1,--EXACT(Table1[[#This Row],[Item Image]],$CW:$CW),0),0,1),1))</f>
        <v>0</v>
      </c>
      <c r="AV29" s="33">
        <f>IF(AND(ISBLANK(Table1[[#This Row],[Option Text 1]]),ISBLANK(Table1[[#This Row],[Option Image 1]])),1,0)</f>
        <v>0</v>
      </c>
      <c r="AW29" s="12" cm="1">
        <f t="array" ref="AW29">IF(ISBLANK(Table1[[#This Row],[Option Image 1]]),0,IFERROR(IF(MATCH(1,--EXACT(Table1[[#This Row],[Option Image 1]],$CW:$CW),0),0,1),1))</f>
        <v>0</v>
      </c>
      <c r="AX29" s="33">
        <f>IF(AND(ISBLANK(Table1[[#This Row],[Option Text 2]]),ISBLANK(Table1[[#This Row],[Option Image 2]])),1,0)</f>
        <v>0</v>
      </c>
      <c r="AY29" s="12" cm="1">
        <f t="array" ref="AY29">IF(ISBLANK(Table1[[#This Row],[Option Image 2]]),0,IFERROR(IF(MATCH(1,--EXACT(Table1[[#This Row],[Option Image 2]],$CW:$CW),0),0,1),1))</f>
        <v>0</v>
      </c>
      <c r="AZ29" s="33">
        <f>IF(AND(Table1[[#This Row],[No. of Options(2-6)]]&gt;2,ISBLANK(Table1[[#This Row],[Option Text 3]]),ISBLANK(Table1[[#This Row],[Option Image 3]])),1,0)</f>
        <v>0</v>
      </c>
      <c r="BA29" s="12" cm="1">
        <f t="array" ref="BA29">IF(ISBLANK(Table1[[#This Row],[Option Image 3]]),0,IFERROR(IF(MATCH(1,--EXACT(Table1[[#This Row],[Option Image 3]],$CW:$CW),0),0,1),1))</f>
        <v>0</v>
      </c>
      <c r="BB29" s="33">
        <f>IF(AND(Table1[[#This Row],[No. of Options(2-6)]]&gt;3,ISBLANK(Table1[[#This Row],[Option Text 4]]),ISBLANK(Table1[[#This Row],[Option Image 4]])),1,0)</f>
        <v>0</v>
      </c>
      <c r="BC29" s="12" cm="1">
        <f t="array" ref="BC29">IF(ISBLANK(Table1[[#This Row],[Option Image 4]]),0,IFERROR(IF(MATCH(1,--EXACT(Table1[[#This Row],[Option Image 4]],$CW:$CW),0),0,1),1))</f>
        <v>0</v>
      </c>
      <c r="BD29" s="33">
        <f>IF(AND(Table1[[#This Row],[No. of Options(2-6)]]&gt;4,ISBLANK(Table1[[#This Row],[Option Text 5]]),ISBLANK(Table1[[#This Row],[Option Image 5]])),1,0)</f>
        <v>0</v>
      </c>
      <c r="BE29" s="12" cm="1">
        <f t="array" ref="BE29">IF(ISBLANK(Table1[[#This Row],[Option Image 5]]),0,IFERROR(IF(MATCH(1,--EXACT(Table1[[#This Row],[Option Image 5]],$CW:$CW),0),0,1),1))</f>
        <v>0</v>
      </c>
      <c r="BF29" s="33">
        <f>IF(AND(Table1[[#This Row],[No. of Options(2-6)]]&gt;5,ISBLANK(Table1[[#This Row],[Option Text 6]]),ISBLANK(Table1[[#This Row],[Option Image 6]])),1,0)</f>
        <v>0</v>
      </c>
      <c r="BG29" s="12" cm="1">
        <f t="array" ref="BG29">IF(ISBLANK(Table1[[#This Row],[Option Image 6]]),0,IFERROR(IF(MATCH(1,--EXACT(Table1[[#This Row],[Option Image 6]],$CW:$CW),0),0,1),1))</f>
        <v>0</v>
      </c>
      <c r="BH29" s="33">
        <f>IF(ISBLANK(Table1[[#This Row],[Correct Option]]),1,0)</f>
        <v>0</v>
      </c>
    </row>
    <row r="30" spans="1:60" ht="31.5">
      <c r="A30" s="26">
        <v>3</v>
      </c>
      <c r="B30" s="26"/>
      <c r="C30" s="26"/>
      <c r="D30" s="26">
        <v>4</v>
      </c>
      <c r="E30" s="27" t="s">
        <v>165</v>
      </c>
      <c r="F30" s="26"/>
      <c r="G30" s="26"/>
      <c r="H30" s="26"/>
      <c r="I30" s="26"/>
      <c r="J30" s="26"/>
      <c r="K30" s="26"/>
      <c r="L30" s="26"/>
      <c r="M30" s="27" t="s">
        <v>166</v>
      </c>
      <c r="N30" s="26"/>
      <c r="O30" s="26"/>
      <c r="P30" s="26"/>
      <c r="Q30" s="26"/>
      <c r="R30" s="27" t="s">
        <v>167</v>
      </c>
      <c r="S30" s="31"/>
      <c r="T30" s="31"/>
      <c r="U30" s="31"/>
      <c r="V30" s="31"/>
      <c r="W30" s="27" t="s">
        <v>168</v>
      </c>
      <c r="X30" s="32"/>
      <c r="Y30" s="31"/>
      <c r="Z30" s="31"/>
      <c r="AA30" s="31"/>
      <c r="AB30" s="27" t="s">
        <v>169</v>
      </c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N30" s="31"/>
      <c r="AO30" s="31"/>
      <c r="AP30" s="31"/>
      <c r="AQ30" s="31">
        <v>3</v>
      </c>
      <c r="AR30" s="33">
        <f>IF(ISBLANK(Table1[[#This Row],[Difficulty Level (Low-1,Medium-2,High -3)]]),1,0)</f>
        <v>0</v>
      </c>
      <c r="AS30" s="33">
        <f>IF(ISBLANK(Table1[[#This Row],[No. of Options(2-6)]]),1,0)</f>
        <v>0</v>
      </c>
      <c r="AT30" s="33">
        <f>IF(AND(ISBLANK(Table1[[#This Row],[Item Text]]),ISBLANK(Table1[[#This Row],[Item Image]])),1,0)</f>
        <v>0</v>
      </c>
      <c r="AU30" s="33" cm="1">
        <f t="array" ref="AU30">IF(ISBLANK(Table1[[#This Row],[Item Image]]),0,IFERROR(IF(MATCH(1,--EXACT(Table1[[#This Row],[Item Image]],$CW:$CW),0),0,1),1))</f>
        <v>0</v>
      </c>
      <c r="AV30" s="33">
        <f>IF(AND(ISBLANK(Table1[[#This Row],[Option Text 1]]),ISBLANK(Table1[[#This Row],[Option Image 1]])),1,0)</f>
        <v>0</v>
      </c>
      <c r="AW30" s="12" cm="1">
        <f t="array" ref="AW30">IF(ISBLANK(Table1[[#This Row],[Option Image 1]]),0,IFERROR(IF(MATCH(1,--EXACT(Table1[[#This Row],[Option Image 1]],$CW:$CW),0),0,1),1))</f>
        <v>0</v>
      </c>
      <c r="AX30" s="33">
        <f>IF(AND(ISBLANK(Table1[[#This Row],[Option Text 2]]),ISBLANK(Table1[[#This Row],[Option Image 2]])),1,0)</f>
        <v>0</v>
      </c>
      <c r="AY30" s="12" cm="1">
        <f t="array" ref="AY30">IF(ISBLANK(Table1[[#This Row],[Option Image 2]]),0,IFERROR(IF(MATCH(1,--EXACT(Table1[[#This Row],[Option Image 2]],$CW:$CW),0),0,1),1))</f>
        <v>0</v>
      </c>
      <c r="AZ30" s="33">
        <f>IF(AND(Table1[[#This Row],[No. of Options(2-6)]]&gt;2,ISBLANK(Table1[[#This Row],[Option Text 3]]),ISBLANK(Table1[[#This Row],[Option Image 3]])),1,0)</f>
        <v>0</v>
      </c>
      <c r="BA30" s="12" cm="1">
        <f t="array" ref="BA30">IF(ISBLANK(Table1[[#This Row],[Option Image 3]]),0,IFERROR(IF(MATCH(1,--EXACT(Table1[[#This Row],[Option Image 3]],$CW:$CW),0),0,1),1))</f>
        <v>0</v>
      </c>
      <c r="BB30" s="33">
        <f>IF(AND(Table1[[#This Row],[No. of Options(2-6)]]&gt;3,ISBLANK(Table1[[#This Row],[Option Text 4]]),ISBLANK(Table1[[#This Row],[Option Image 4]])),1,0)</f>
        <v>0</v>
      </c>
      <c r="BC30" s="12" cm="1">
        <f t="array" ref="BC30">IF(ISBLANK(Table1[[#This Row],[Option Image 4]]),0,IFERROR(IF(MATCH(1,--EXACT(Table1[[#This Row],[Option Image 4]],$CW:$CW),0),0,1),1))</f>
        <v>0</v>
      </c>
      <c r="BD30" s="33">
        <f>IF(AND(Table1[[#This Row],[No. of Options(2-6)]]&gt;4,ISBLANK(Table1[[#This Row],[Option Text 5]]),ISBLANK(Table1[[#This Row],[Option Image 5]])),1,0)</f>
        <v>0</v>
      </c>
      <c r="BE30" s="12" cm="1">
        <f t="array" ref="BE30">IF(ISBLANK(Table1[[#This Row],[Option Image 5]]),0,IFERROR(IF(MATCH(1,--EXACT(Table1[[#This Row],[Option Image 5]],$CW:$CW),0),0,1),1))</f>
        <v>0</v>
      </c>
      <c r="BF30" s="33">
        <f>IF(AND(Table1[[#This Row],[No. of Options(2-6)]]&gt;5,ISBLANK(Table1[[#This Row],[Option Text 6]]),ISBLANK(Table1[[#This Row],[Option Image 6]])),1,0)</f>
        <v>0</v>
      </c>
      <c r="BG30" s="12" cm="1">
        <f t="array" ref="BG30">IF(ISBLANK(Table1[[#This Row],[Option Image 6]]),0,IFERROR(IF(MATCH(1,--EXACT(Table1[[#This Row],[Option Image 6]],$CW:$CW),0),0,1),1))</f>
        <v>0</v>
      </c>
      <c r="BH30" s="33">
        <f>IF(ISBLANK(Table1[[#This Row],[Correct Option]]),1,0)</f>
        <v>0</v>
      </c>
    </row>
    <row r="31" spans="1:60" ht="31.5">
      <c r="A31" s="26">
        <v>3</v>
      </c>
      <c r="B31" s="26"/>
      <c r="C31" s="26"/>
      <c r="D31" s="26">
        <v>4</v>
      </c>
      <c r="E31" s="27" t="s">
        <v>170</v>
      </c>
      <c r="F31" s="26"/>
      <c r="G31" s="26"/>
      <c r="H31" s="26"/>
      <c r="I31" s="26"/>
      <c r="J31" s="26"/>
      <c r="K31" s="26"/>
      <c r="L31" s="26"/>
      <c r="M31" s="27" t="s">
        <v>171</v>
      </c>
      <c r="N31" s="26"/>
      <c r="O31" s="26"/>
      <c r="P31" s="26"/>
      <c r="Q31" s="26"/>
      <c r="R31" s="27" t="s">
        <v>172</v>
      </c>
      <c r="S31" s="31"/>
      <c r="T31" s="31"/>
      <c r="U31" s="31"/>
      <c r="V31" s="31"/>
      <c r="W31" s="27" t="s">
        <v>173</v>
      </c>
      <c r="X31" s="32"/>
      <c r="Y31" s="31"/>
      <c r="Z31" s="31"/>
      <c r="AA31" s="31"/>
      <c r="AB31" s="27" t="s">
        <v>174</v>
      </c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N31" s="31"/>
      <c r="AO31" s="31"/>
      <c r="AP31" s="31"/>
      <c r="AQ31" s="31">
        <v>2</v>
      </c>
      <c r="AR31" s="33">
        <f>IF(ISBLANK(Table1[[#This Row],[Difficulty Level (Low-1,Medium-2,High -3)]]),1,0)</f>
        <v>0</v>
      </c>
      <c r="AS31" s="33">
        <f>IF(ISBLANK(Table1[[#This Row],[No. of Options(2-6)]]),1,0)</f>
        <v>0</v>
      </c>
      <c r="AT31" s="33">
        <f>IF(AND(ISBLANK(Table1[[#This Row],[Item Text]]),ISBLANK(Table1[[#This Row],[Item Image]])),1,0)</f>
        <v>0</v>
      </c>
      <c r="AU31" s="33" cm="1">
        <f t="array" ref="AU31">IF(ISBLANK(Table1[[#This Row],[Item Image]]),0,IFERROR(IF(MATCH(1,--EXACT(Table1[[#This Row],[Item Image]],$CW:$CW),0),0,1),1))</f>
        <v>0</v>
      </c>
      <c r="AV31" s="33">
        <f>IF(AND(ISBLANK(Table1[[#This Row],[Option Text 1]]),ISBLANK(Table1[[#This Row],[Option Image 1]])),1,0)</f>
        <v>0</v>
      </c>
      <c r="AW31" s="12" cm="1">
        <f t="array" ref="AW31">IF(ISBLANK(Table1[[#This Row],[Option Image 1]]),0,IFERROR(IF(MATCH(1,--EXACT(Table1[[#This Row],[Option Image 1]],$CW:$CW),0),0,1),1))</f>
        <v>0</v>
      </c>
      <c r="AX31" s="33">
        <f>IF(AND(ISBLANK(Table1[[#This Row],[Option Text 2]]),ISBLANK(Table1[[#This Row],[Option Image 2]])),1,0)</f>
        <v>0</v>
      </c>
      <c r="AY31" s="12" cm="1">
        <f t="array" ref="AY31">IF(ISBLANK(Table1[[#This Row],[Option Image 2]]),0,IFERROR(IF(MATCH(1,--EXACT(Table1[[#This Row],[Option Image 2]],$CW:$CW),0),0,1),1))</f>
        <v>0</v>
      </c>
      <c r="AZ31" s="33">
        <f>IF(AND(Table1[[#This Row],[No. of Options(2-6)]]&gt;2,ISBLANK(Table1[[#This Row],[Option Text 3]]),ISBLANK(Table1[[#This Row],[Option Image 3]])),1,0)</f>
        <v>0</v>
      </c>
      <c r="BA31" s="12" cm="1">
        <f t="array" ref="BA31">IF(ISBLANK(Table1[[#This Row],[Option Image 3]]),0,IFERROR(IF(MATCH(1,--EXACT(Table1[[#This Row],[Option Image 3]],$CW:$CW),0),0,1),1))</f>
        <v>0</v>
      </c>
      <c r="BB31" s="33">
        <f>IF(AND(Table1[[#This Row],[No. of Options(2-6)]]&gt;3,ISBLANK(Table1[[#This Row],[Option Text 4]]),ISBLANK(Table1[[#This Row],[Option Image 4]])),1,0)</f>
        <v>0</v>
      </c>
      <c r="BC31" s="12" cm="1">
        <f t="array" ref="BC31">IF(ISBLANK(Table1[[#This Row],[Option Image 4]]),0,IFERROR(IF(MATCH(1,--EXACT(Table1[[#This Row],[Option Image 4]],$CW:$CW),0),0,1),1))</f>
        <v>0</v>
      </c>
      <c r="BD31" s="33">
        <f>IF(AND(Table1[[#This Row],[No. of Options(2-6)]]&gt;4,ISBLANK(Table1[[#This Row],[Option Text 5]]),ISBLANK(Table1[[#This Row],[Option Image 5]])),1,0)</f>
        <v>0</v>
      </c>
      <c r="BE31" s="12" cm="1">
        <f t="array" ref="BE31">IF(ISBLANK(Table1[[#This Row],[Option Image 5]]),0,IFERROR(IF(MATCH(1,--EXACT(Table1[[#This Row],[Option Image 5]],$CW:$CW),0),0,1),1))</f>
        <v>0</v>
      </c>
      <c r="BF31" s="33">
        <f>IF(AND(Table1[[#This Row],[No. of Options(2-6)]]&gt;5,ISBLANK(Table1[[#This Row],[Option Text 6]]),ISBLANK(Table1[[#This Row],[Option Image 6]])),1,0)</f>
        <v>0</v>
      </c>
      <c r="BG31" s="12" cm="1">
        <f t="array" ref="BG31">IF(ISBLANK(Table1[[#This Row],[Option Image 6]]),0,IFERROR(IF(MATCH(1,--EXACT(Table1[[#This Row],[Option Image 6]],$CW:$CW),0),0,1),1))</f>
        <v>0</v>
      </c>
      <c r="BH31" s="33">
        <f>IF(ISBLANK(Table1[[#This Row],[Correct Option]]),1,0)</f>
        <v>0</v>
      </c>
    </row>
    <row r="32" spans="1:60" ht="15.75">
      <c r="A32" s="26">
        <v>3</v>
      </c>
      <c r="B32" s="26"/>
      <c r="C32" s="26"/>
      <c r="D32" s="26">
        <v>4</v>
      </c>
      <c r="E32" s="27" t="s">
        <v>175</v>
      </c>
      <c r="F32" s="26"/>
      <c r="G32" s="26"/>
      <c r="H32" s="26"/>
      <c r="I32" s="26"/>
      <c r="J32" s="26"/>
      <c r="K32" s="26"/>
      <c r="L32" s="26"/>
      <c r="M32" s="27" t="s">
        <v>176</v>
      </c>
      <c r="N32" s="26"/>
      <c r="O32" s="26"/>
      <c r="P32" s="26"/>
      <c r="Q32" s="26"/>
      <c r="R32" s="27" t="s">
        <v>177</v>
      </c>
      <c r="S32" s="31"/>
      <c r="T32" s="31"/>
      <c r="U32" s="31"/>
      <c r="V32" s="31"/>
      <c r="W32" s="27" t="s">
        <v>178</v>
      </c>
      <c r="X32" s="32"/>
      <c r="Y32" s="31"/>
      <c r="Z32" s="31"/>
      <c r="AA32" s="31"/>
      <c r="AB32" s="27" t="s">
        <v>179</v>
      </c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N32" s="31"/>
      <c r="AO32" s="31"/>
      <c r="AP32" s="31"/>
      <c r="AQ32" s="31">
        <v>1</v>
      </c>
      <c r="AR32" s="33">
        <f>IF(ISBLANK(Table1[[#This Row],[Difficulty Level (Low-1,Medium-2,High -3)]]),1,0)</f>
        <v>0</v>
      </c>
      <c r="AS32" s="33">
        <f>IF(ISBLANK(Table1[[#This Row],[No. of Options(2-6)]]),1,0)</f>
        <v>0</v>
      </c>
      <c r="AT32" s="33">
        <f>IF(AND(ISBLANK(Table1[[#This Row],[Item Text]]),ISBLANK(Table1[[#This Row],[Item Image]])),1,0)</f>
        <v>0</v>
      </c>
      <c r="AU32" s="33" cm="1">
        <f t="array" ref="AU32">IF(ISBLANK(Table1[[#This Row],[Item Image]]),0,IFERROR(IF(MATCH(1,--EXACT(Table1[[#This Row],[Item Image]],$CW:$CW),0),0,1),1))</f>
        <v>0</v>
      </c>
      <c r="AV32" s="33">
        <f>IF(AND(ISBLANK(Table1[[#This Row],[Option Text 1]]),ISBLANK(Table1[[#This Row],[Option Image 1]])),1,0)</f>
        <v>0</v>
      </c>
      <c r="AW32" s="12" cm="1">
        <f t="array" ref="AW32">IF(ISBLANK(Table1[[#This Row],[Option Image 1]]),0,IFERROR(IF(MATCH(1,--EXACT(Table1[[#This Row],[Option Image 1]],$CW:$CW),0),0,1),1))</f>
        <v>0</v>
      </c>
      <c r="AX32" s="33">
        <f>IF(AND(ISBLANK(Table1[[#This Row],[Option Text 2]]),ISBLANK(Table1[[#This Row],[Option Image 2]])),1,0)</f>
        <v>0</v>
      </c>
      <c r="AY32" s="12" cm="1">
        <f t="array" ref="AY32">IF(ISBLANK(Table1[[#This Row],[Option Image 2]]),0,IFERROR(IF(MATCH(1,--EXACT(Table1[[#This Row],[Option Image 2]],$CW:$CW),0),0,1),1))</f>
        <v>0</v>
      </c>
      <c r="AZ32" s="33">
        <f>IF(AND(Table1[[#This Row],[No. of Options(2-6)]]&gt;2,ISBLANK(Table1[[#This Row],[Option Text 3]]),ISBLANK(Table1[[#This Row],[Option Image 3]])),1,0)</f>
        <v>0</v>
      </c>
      <c r="BA32" s="12" cm="1">
        <f t="array" ref="BA32">IF(ISBLANK(Table1[[#This Row],[Option Image 3]]),0,IFERROR(IF(MATCH(1,--EXACT(Table1[[#This Row],[Option Image 3]],$CW:$CW),0),0,1),1))</f>
        <v>0</v>
      </c>
      <c r="BB32" s="33">
        <f>IF(AND(Table1[[#This Row],[No. of Options(2-6)]]&gt;3,ISBLANK(Table1[[#This Row],[Option Text 4]]),ISBLANK(Table1[[#This Row],[Option Image 4]])),1,0)</f>
        <v>0</v>
      </c>
      <c r="BC32" s="12" cm="1">
        <f t="array" ref="BC32">IF(ISBLANK(Table1[[#This Row],[Option Image 4]]),0,IFERROR(IF(MATCH(1,--EXACT(Table1[[#This Row],[Option Image 4]],$CW:$CW),0),0,1),1))</f>
        <v>0</v>
      </c>
      <c r="BD32" s="33">
        <f>IF(AND(Table1[[#This Row],[No. of Options(2-6)]]&gt;4,ISBLANK(Table1[[#This Row],[Option Text 5]]),ISBLANK(Table1[[#This Row],[Option Image 5]])),1,0)</f>
        <v>0</v>
      </c>
      <c r="BE32" s="12" cm="1">
        <f t="array" ref="BE32">IF(ISBLANK(Table1[[#This Row],[Option Image 5]]),0,IFERROR(IF(MATCH(1,--EXACT(Table1[[#This Row],[Option Image 5]],$CW:$CW),0),0,1),1))</f>
        <v>0</v>
      </c>
      <c r="BF32" s="33">
        <f>IF(AND(Table1[[#This Row],[No. of Options(2-6)]]&gt;5,ISBLANK(Table1[[#This Row],[Option Text 6]]),ISBLANK(Table1[[#This Row],[Option Image 6]])),1,0)</f>
        <v>0</v>
      </c>
      <c r="BG32" s="12" cm="1">
        <f t="array" ref="BG32">IF(ISBLANK(Table1[[#This Row],[Option Image 6]]),0,IFERROR(IF(MATCH(1,--EXACT(Table1[[#This Row],[Option Image 6]],$CW:$CW),0),0,1),1))</f>
        <v>0</v>
      </c>
      <c r="BH32" s="33">
        <f>IF(ISBLANK(Table1[[#This Row],[Correct Option]]),1,0)</f>
        <v>0</v>
      </c>
    </row>
    <row r="33" spans="1:60" ht="31.5">
      <c r="A33" s="26">
        <v>2</v>
      </c>
      <c r="B33" s="26"/>
      <c r="C33" s="26"/>
      <c r="D33" s="26">
        <v>4</v>
      </c>
      <c r="E33" s="27" t="s">
        <v>180</v>
      </c>
      <c r="F33" s="26"/>
      <c r="G33" s="26"/>
      <c r="H33" s="26"/>
      <c r="I33" s="26"/>
      <c r="J33" s="26"/>
      <c r="K33" s="26"/>
      <c r="L33" s="26"/>
      <c r="M33" s="27" t="s">
        <v>181</v>
      </c>
      <c r="N33" s="26"/>
      <c r="O33" s="26"/>
      <c r="P33" s="26"/>
      <c r="Q33" s="26"/>
      <c r="R33" s="27" t="s">
        <v>182</v>
      </c>
      <c r="S33" s="31"/>
      <c r="T33" s="31"/>
      <c r="U33" s="31"/>
      <c r="V33" s="31"/>
      <c r="W33" s="27" t="s">
        <v>183</v>
      </c>
      <c r="X33" s="32"/>
      <c r="Y33" s="31"/>
      <c r="Z33" s="31"/>
      <c r="AA33" s="31"/>
      <c r="AB33" s="27" t="s">
        <v>184</v>
      </c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N33" s="31"/>
      <c r="AO33" s="31"/>
      <c r="AP33" s="31"/>
      <c r="AQ33" s="31">
        <v>4</v>
      </c>
      <c r="AR33" s="33">
        <f>IF(ISBLANK(Table1[[#This Row],[Difficulty Level (Low-1,Medium-2,High -3)]]),1,0)</f>
        <v>0</v>
      </c>
      <c r="AS33" s="33">
        <f>IF(ISBLANK(Table1[[#This Row],[No. of Options(2-6)]]),1,0)</f>
        <v>0</v>
      </c>
      <c r="AT33" s="33">
        <f>IF(AND(ISBLANK(Table1[[#This Row],[Item Text]]),ISBLANK(Table1[[#This Row],[Item Image]])),1,0)</f>
        <v>0</v>
      </c>
      <c r="AU33" s="33" cm="1">
        <f t="array" ref="AU33">IF(ISBLANK(Table1[[#This Row],[Item Image]]),0,IFERROR(IF(MATCH(1,--EXACT(Table1[[#This Row],[Item Image]],$CW:$CW),0),0,1),1))</f>
        <v>0</v>
      </c>
      <c r="AV33" s="33">
        <f>IF(AND(ISBLANK(Table1[[#This Row],[Option Text 1]]),ISBLANK(Table1[[#This Row],[Option Image 1]])),1,0)</f>
        <v>0</v>
      </c>
      <c r="AW33" s="12" cm="1">
        <f t="array" ref="AW33">IF(ISBLANK(Table1[[#This Row],[Option Image 1]]),0,IFERROR(IF(MATCH(1,--EXACT(Table1[[#This Row],[Option Image 1]],$CW:$CW),0),0,1),1))</f>
        <v>0</v>
      </c>
      <c r="AX33" s="33">
        <f>IF(AND(ISBLANK(Table1[[#This Row],[Option Text 2]]),ISBLANK(Table1[[#This Row],[Option Image 2]])),1,0)</f>
        <v>0</v>
      </c>
      <c r="AY33" s="12" cm="1">
        <f t="array" ref="AY33">IF(ISBLANK(Table1[[#This Row],[Option Image 2]]),0,IFERROR(IF(MATCH(1,--EXACT(Table1[[#This Row],[Option Image 2]],$CW:$CW),0),0,1),1))</f>
        <v>0</v>
      </c>
      <c r="AZ33" s="33">
        <f>IF(AND(Table1[[#This Row],[No. of Options(2-6)]]&gt;2,ISBLANK(Table1[[#This Row],[Option Text 3]]),ISBLANK(Table1[[#This Row],[Option Image 3]])),1,0)</f>
        <v>0</v>
      </c>
      <c r="BA33" s="12" cm="1">
        <f t="array" ref="BA33">IF(ISBLANK(Table1[[#This Row],[Option Image 3]]),0,IFERROR(IF(MATCH(1,--EXACT(Table1[[#This Row],[Option Image 3]],$CW:$CW),0),0,1),1))</f>
        <v>0</v>
      </c>
      <c r="BB33" s="33">
        <f>IF(AND(Table1[[#This Row],[No. of Options(2-6)]]&gt;3,ISBLANK(Table1[[#This Row],[Option Text 4]]),ISBLANK(Table1[[#This Row],[Option Image 4]])),1,0)</f>
        <v>0</v>
      </c>
      <c r="BC33" s="12" cm="1">
        <f t="array" ref="BC33">IF(ISBLANK(Table1[[#This Row],[Option Image 4]]),0,IFERROR(IF(MATCH(1,--EXACT(Table1[[#This Row],[Option Image 4]],$CW:$CW),0),0,1),1))</f>
        <v>0</v>
      </c>
      <c r="BD33" s="33">
        <f>IF(AND(Table1[[#This Row],[No. of Options(2-6)]]&gt;4,ISBLANK(Table1[[#This Row],[Option Text 5]]),ISBLANK(Table1[[#This Row],[Option Image 5]])),1,0)</f>
        <v>0</v>
      </c>
      <c r="BE33" s="12" cm="1">
        <f t="array" ref="BE33">IF(ISBLANK(Table1[[#This Row],[Option Image 5]]),0,IFERROR(IF(MATCH(1,--EXACT(Table1[[#This Row],[Option Image 5]],$CW:$CW),0),0,1),1))</f>
        <v>0</v>
      </c>
      <c r="BF33" s="33">
        <f>IF(AND(Table1[[#This Row],[No. of Options(2-6)]]&gt;5,ISBLANK(Table1[[#This Row],[Option Text 6]]),ISBLANK(Table1[[#This Row],[Option Image 6]])),1,0)</f>
        <v>0</v>
      </c>
      <c r="BG33" s="12" cm="1">
        <f t="array" ref="BG33">IF(ISBLANK(Table1[[#This Row],[Option Image 6]]),0,IFERROR(IF(MATCH(1,--EXACT(Table1[[#This Row],[Option Image 6]],$CW:$CW),0),0,1),1))</f>
        <v>0</v>
      </c>
      <c r="BH33" s="33">
        <f>IF(ISBLANK(Table1[[#This Row],[Correct Option]]),1,0)</f>
        <v>0</v>
      </c>
    </row>
    <row r="34" spans="1:60" ht="47.25">
      <c r="A34" s="26">
        <v>2</v>
      </c>
      <c r="B34" s="26"/>
      <c r="C34" s="26"/>
      <c r="D34" s="26">
        <v>4</v>
      </c>
      <c r="E34" s="27" t="s">
        <v>185</v>
      </c>
      <c r="F34" s="26"/>
      <c r="G34" s="26"/>
      <c r="H34" s="26"/>
      <c r="I34" s="26"/>
      <c r="J34" s="26"/>
      <c r="K34" s="26"/>
      <c r="L34" s="26"/>
      <c r="M34" s="27" t="s">
        <v>186</v>
      </c>
      <c r="N34" s="26"/>
      <c r="O34" s="26"/>
      <c r="P34" s="26"/>
      <c r="Q34" s="26"/>
      <c r="R34" s="27" t="s">
        <v>187</v>
      </c>
      <c r="S34" s="31"/>
      <c r="T34" s="31"/>
      <c r="U34" s="31"/>
      <c r="V34" s="31"/>
      <c r="W34" s="27" t="s">
        <v>188</v>
      </c>
      <c r="X34" s="32"/>
      <c r="Y34" s="31"/>
      <c r="Z34" s="31"/>
      <c r="AA34" s="31"/>
      <c r="AB34" s="27" t="s">
        <v>189</v>
      </c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N34" s="31"/>
      <c r="AO34" s="31"/>
      <c r="AP34" s="31"/>
      <c r="AQ34" s="31">
        <v>3</v>
      </c>
      <c r="AR34" s="33">
        <f>IF(ISBLANK(Table1[[#This Row],[Difficulty Level (Low-1,Medium-2,High -3)]]),1,0)</f>
        <v>0</v>
      </c>
      <c r="AS34" s="33">
        <f>IF(ISBLANK(Table1[[#This Row],[No. of Options(2-6)]]),1,0)</f>
        <v>0</v>
      </c>
      <c r="AT34" s="33">
        <f>IF(AND(ISBLANK(Table1[[#This Row],[Item Text]]),ISBLANK(Table1[[#This Row],[Item Image]])),1,0)</f>
        <v>0</v>
      </c>
      <c r="AU34" s="33" cm="1">
        <f t="array" ref="AU34">IF(ISBLANK(Table1[[#This Row],[Item Image]]),0,IFERROR(IF(MATCH(1,--EXACT(Table1[[#This Row],[Item Image]],$CW:$CW),0),0,1),1))</f>
        <v>0</v>
      </c>
      <c r="AV34" s="33">
        <f>IF(AND(ISBLANK(Table1[[#This Row],[Option Text 1]]),ISBLANK(Table1[[#This Row],[Option Image 1]])),1,0)</f>
        <v>0</v>
      </c>
      <c r="AW34" s="12" cm="1">
        <f t="array" ref="AW34">IF(ISBLANK(Table1[[#This Row],[Option Image 1]]),0,IFERROR(IF(MATCH(1,--EXACT(Table1[[#This Row],[Option Image 1]],$CW:$CW),0),0,1),1))</f>
        <v>0</v>
      </c>
      <c r="AX34" s="33">
        <f>IF(AND(ISBLANK(Table1[[#This Row],[Option Text 2]]),ISBLANK(Table1[[#This Row],[Option Image 2]])),1,0)</f>
        <v>0</v>
      </c>
      <c r="AY34" s="12" cm="1">
        <f t="array" ref="AY34">IF(ISBLANK(Table1[[#This Row],[Option Image 2]]),0,IFERROR(IF(MATCH(1,--EXACT(Table1[[#This Row],[Option Image 2]],$CW:$CW),0),0,1),1))</f>
        <v>0</v>
      </c>
      <c r="AZ34" s="33">
        <f>IF(AND(Table1[[#This Row],[No. of Options(2-6)]]&gt;2,ISBLANK(Table1[[#This Row],[Option Text 3]]),ISBLANK(Table1[[#This Row],[Option Image 3]])),1,0)</f>
        <v>0</v>
      </c>
      <c r="BA34" s="12" cm="1">
        <f t="array" ref="BA34">IF(ISBLANK(Table1[[#This Row],[Option Image 3]]),0,IFERROR(IF(MATCH(1,--EXACT(Table1[[#This Row],[Option Image 3]],$CW:$CW),0),0,1),1))</f>
        <v>0</v>
      </c>
      <c r="BB34" s="33">
        <f>IF(AND(Table1[[#This Row],[No. of Options(2-6)]]&gt;3,ISBLANK(Table1[[#This Row],[Option Text 4]]),ISBLANK(Table1[[#This Row],[Option Image 4]])),1,0)</f>
        <v>0</v>
      </c>
      <c r="BC34" s="12" cm="1">
        <f t="array" ref="BC34">IF(ISBLANK(Table1[[#This Row],[Option Image 4]]),0,IFERROR(IF(MATCH(1,--EXACT(Table1[[#This Row],[Option Image 4]],$CW:$CW),0),0,1),1))</f>
        <v>0</v>
      </c>
      <c r="BD34" s="33">
        <f>IF(AND(Table1[[#This Row],[No. of Options(2-6)]]&gt;4,ISBLANK(Table1[[#This Row],[Option Text 5]]),ISBLANK(Table1[[#This Row],[Option Image 5]])),1,0)</f>
        <v>0</v>
      </c>
      <c r="BE34" s="12" cm="1">
        <f t="array" ref="BE34">IF(ISBLANK(Table1[[#This Row],[Option Image 5]]),0,IFERROR(IF(MATCH(1,--EXACT(Table1[[#This Row],[Option Image 5]],$CW:$CW),0),0,1),1))</f>
        <v>0</v>
      </c>
      <c r="BF34" s="33">
        <f>IF(AND(Table1[[#This Row],[No. of Options(2-6)]]&gt;5,ISBLANK(Table1[[#This Row],[Option Text 6]]),ISBLANK(Table1[[#This Row],[Option Image 6]])),1,0)</f>
        <v>0</v>
      </c>
      <c r="BG34" s="12" cm="1">
        <f t="array" ref="BG34">IF(ISBLANK(Table1[[#This Row],[Option Image 6]]),0,IFERROR(IF(MATCH(1,--EXACT(Table1[[#This Row],[Option Image 6]],$CW:$CW),0),0,1),1))</f>
        <v>0</v>
      </c>
      <c r="BH34" s="33">
        <f>IF(ISBLANK(Table1[[#This Row],[Correct Option]]),1,0)</f>
        <v>0</v>
      </c>
    </row>
    <row r="35" spans="1:60" ht="15.75">
      <c r="A35" s="26">
        <v>2</v>
      </c>
      <c r="B35" s="26"/>
      <c r="C35" s="26"/>
      <c r="D35" s="26">
        <v>4</v>
      </c>
      <c r="E35" s="27" t="s">
        <v>190</v>
      </c>
      <c r="F35" s="26"/>
      <c r="G35" s="26"/>
      <c r="H35" s="26"/>
      <c r="I35" s="26"/>
      <c r="J35" s="26"/>
      <c r="K35" s="26"/>
      <c r="L35" s="26"/>
      <c r="M35" s="27" t="s">
        <v>191</v>
      </c>
      <c r="N35" s="26"/>
      <c r="O35" s="26"/>
      <c r="P35" s="26"/>
      <c r="Q35" s="26"/>
      <c r="R35" s="27" t="s">
        <v>192</v>
      </c>
      <c r="S35" s="31"/>
      <c r="T35" s="31"/>
      <c r="U35" s="31"/>
      <c r="V35" s="31"/>
      <c r="W35" s="27" t="s">
        <v>193</v>
      </c>
      <c r="X35" s="32"/>
      <c r="Y35" s="31"/>
      <c r="Z35" s="31"/>
      <c r="AA35" s="31"/>
      <c r="AB35" s="27" t="s">
        <v>194</v>
      </c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N35" s="31"/>
      <c r="AO35" s="31"/>
      <c r="AP35" s="31"/>
      <c r="AQ35" s="31">
        <v>4</v>
      </c>
      <c r="AR35" s="33">
        <f>IF(ISBLANK(Table1[[#This Row],[Difficulty Level (Low-1,Medium-2,High -3)]]),1,0)</f>
        <v>0</v>
      </c>
      <c r="AS35" s="33">
        <f>IF(ISBLANK(Table1[[#This Row],[No. of Options(2-6)]]),1,0)</f>
        <v>0</v>
      </c>
      <c r="AT35" s="33">
        <f>IF(AND(ISBLANK(Table1[[#This Row],[Item Text]]),ISBLANK(Table1[[#This Row],[Item Image]])),1,0)</f>
        <v>0</v>
      </c>
      <c r="AU35" s="33" cm="1">
        <f t="array" ref="AU35">IF(ISBLANK(Table1[[#This Row],[Item Image]]),0,IFERROR(IF(MATCH(1,--EXACT(Table1[[#This Row],[Item Image]],$CW:$CW),0),0,1),1))</f>
        <v>0</v>
      </c>
      <c r="AV35" s="33">
        <f>IF(AND(ISBLANK(Table1[[#This Row],[Option Text 1]]),ISBLANK(Table1[[#This Row],[Option Image 1]])),1,0)</f>
        <v>0</v>
      </c>
      <c r="AW35" s="12" cm="1">
        <f t="array" ref="AW35">IF(ISBLANK(Table1[[#This Row],[Option Image 1]]),0,IFERROR(IF(MATCH(1,--EXACT(Table1[[#This Row],[Option Image 1]],$CW:$CW),0),0,1),1))</f>
        <v>0</v>
      </c>
      <c r="AX35" s="33">
        <f>IF(AND(ISBLANK(Table1[[#This Row],[Option Text 2]]),ISBLANK(Table1[[#This Row],[Option Image 2]])),1,0)</f>
        <v>0</v>
      </c>
      <c r="AY35" s="12" cm="1">
        <f t="array" ref="AY35">IF(ISBLANK(Table1[[#This Row],[Option Image 2]]),0,IFERROR(IF(MATCH(1,--EXACT(Table1[[#This Row],[Option Image 2]],$CW:$CW),0),0,1),1))</f>
        <v>0</v>
      </c>
      <c r="AZ35" s="33">
        <f>IF(AND(Table1[[#This Row],[No. of Options(2-6)]]&gt;2,ISBLANK(Table1[[#This Row],[Option Text 3]]),ISBLANK(Table1[[#This Row],[Option Image 3]])),1,0)</f>
        <v>0</v>
      </c>
      <c r="BA35" s="12" cm="1">
        <f t="array" ref="BA35">IF(ISBLANK(Table1[[#This Row],[Option Image 3]]),0,IFERROR(IF(MATCH(1,--EXACT(Table1[[#This Row],[Option Image 3]],$CW:$CW),0),0,1),1))</f>
        <v>0</v>
      </c>
      <c r="BB35" s="33">
        <f>IF(AND(Table1[[#This Row],[No. of Options(2-6)]]&gt;3,ISBLANK(Table1[[#This Row],[Option Text 4]]),ISBLANK(Table1[[#This Row],[Option Image 4]])),1,0)</f>
        <v>0</v>
      </c>
      <c r="BC35" s="12" cm="1">
        <f t="array" ref="BC35">IF(ISBLANK(Table1[[#This Row],[Option Image 4]]),0,IFERROR(IF(MATCH(1,--EXACT(Table1[[#This Row],[Option Image 4]],$CW:$CW),0),0,1),1))</f>
        <v>0</v>
      </c>
      <c r="BD35" s="33">
        <f>IF(AND(Table1[[#This Row],[No. of Options(2-6)]]&gt;4,ISBLANK(Table1[[#This Row],[Option Text 5]]),ISBLANK(Table1[[#This Row],[Option Image 5]])),1,0)</f>
        <v>0</v>
      </c>
      <c r="BE35" s="12" cm="1">
        <f t="array" ref="BE35">IF(ISBLANK(Table1[[#This Row],[Option Image 5]]),0,IFERROR(IF(MATCH(1,--EXACT(Table1[[#This Row],[Option Image 5]],$CW:$CW),0),0,1),1))</f>
        <v>0</v>
      </c>
      <c r="BF35" s="33">
        <f>IF(AND(Table1[[#This Row],[No. of Options(2-6)]]&gt;5,ISBLANK(Table1[[#This Row],[Option Text 6]]),ISBLANK(Table1[[#This Row],[Option Image 6]])),1,0)</f>
        <v>0</v>
      </c>
      <c r="BG35" s="12" cm="1">
        <f t="array" ref="BG35">IF(ISBLANK(Table1[[#This Row],[Option Image 6]]),0,IFERROR(IF(MATCH(1,--EXACT(Table1[[#This Row],[Option Image 6]],$CW:$CW),0),0,1),1))</f>
        <v>0</v>
      </c>
      <c r="BH35" s="33">
        <f>IF(ISBLANK(Table1[[#This Row],[Correct Option]]),1,0)</f>
        <v>0</v>
      </c>
    </row>
    <row r="36" spans="1:60" ht="47.25">
      <c r="A36" s="26">
        <v>2</v>
      </c>
      <c r="B36" s="26"/>
      <c r="C36" s="26"/>
      <c r="D36" s="26">
        <v>4</v>
      </c>
      <c r="E36" s="27" t="s">
        <v>195</v>
      </c>
      <c r="F36" s="26"/>
      <c r="G36" s="26"/>
      <c r="H36" s="26"/>
      <c r="I36" s="26"/>
      <c r="J36" s="26"/>
      <c r="K36" s="26"/>
      <c r="L36" s="26"/>
      <c r="M36" s="27" t="s">
        <v>196</v>
      </c>
      <c r="N36" s="26"/>
      <c r="O36" s="26"/>
      <c r="P36" s="26"/>
      <c r="Q36" s="26"/>
      <c r="R36" s="27" t="s">
        <v>197</v>
      </c>
      <c r="S36" s="31"/>
      <c r="T36" s="31"/>
      <c r="U36" s="31"/>
      <c r="V36" s="31"/>
      <c r="W36" s="27" t="s">
        <v>198</v>
      </c>
      <c r="X36" s="32"/>
      <c r="Y36" s="31"/>
      <c r="Z36" s="31"/>
      <c r="AA36" s="31"/>
      <c r="AB36" s="27" t="s">
        <v>199</v>
      </c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N36" s="31"/>
      <c r="AO36" s="31"/>
      <c r="AP36" s="31"/>
      <c r="AQ36" s="31">
        <v>2</v>
      </c>
      <c r="AR36" s="33">
        <f>IF(ISBLANK(Table1[[#This Row],[Difficulty Level (Low-1,Medium-2,High -3)]]),1,0)</f>
        <v>0</v>
      </c>
      <c r="AS36" s="33">
        <f>IF(ISBLANK(Table1[[#This Row],[No. of Options(2-6)]]),1,0)</f>
        <v>0</v>
      </c>
      <c r="AT36" s="33">
        <f>IF(AND(ISBLANK(Table1[[#This Row],[Item Text]]),ISBLANK(Table1[[#This Row],[Item Image]])),1,0)</f>
        <v>0</v>
      </c>
      <c r="AU36" s="33" cm="1">
        <f t="array" ref="AU36">IF(ISBLANK(Table1[[#This Row],[Item Image]]),0,IFERROR(IF(MATCH(1,--EXACT(Table1[[#This Row],[Item Image]],$CW:$CW),0),0,1),1))</f>
        <v>0</v>
      </c>
      <c r="AV36" s="33">
        <f>IF(AND(ISBLANK(Table1[[#This Row],[Option Text 1]]),ISBLANK(Table1[[#This Row],[Option Image 1]])),1,0)</f>
        <v>0</v>
      </c>
      <c r="AW36" s="12" cm="1">
        <f t="array" ref="AW36">IF(ISBLANK(Table1[[#This Row],[Option Image 1]]),0,IFERROR(IF(MATCH(1,--EXACT(Table1[[#This Row],[Option Image 1]],$CW:$CW),0),0,1),1))</f>
        <v>0</v>
      </c>
      <c r="AX36" s="33">
        <f>IF(AND(ISBLANK(Table1[[#This Row],[Option Text 2]]),ISBLANK(Table1[[#This Row],[Option Image 2]])),1,0)</f>
        <v>0</v>
      </c>
      <c r="AY36" s="12" cm="1">
        <f t="array" ref="AY36">IF(ISBLANK(Table1[[#This Row],[Option Image 2]]),0,IFERROR(IF(MATCH(1,--EXACT(Table1[[#This Row],[Option Image 2]],$CW:$CW),0),0,1),1))</f>
        <v>0</v>
      </c>
      <c r="AZ36" s="33">
        <f>IF(AND(Table1[[#This Row],[No. of Options(2-6)]]&gt;2,ISBLANK(Table1[[#This Row],[Option Text 3]]),ISBLANK(Table1[[#This Row],[Option Image 3]])),1,0)</f>
        <v>0</v>
      </c>
      <c r="BA36" s="12" cm="1">
        <f t="array" ref="BA36">IF(ISBLANK(Table1[[#This Row],[Option Image 3]]),0,IFERROR(IF(MATCH(1,--EXACT(Table1[[#This Row],[Option Image 3]],$CW:$CW),0),0,1),1))</f>
        <v>0</v>
      </c>
      <c r="BB36" s="33">
        <f>IF(AND(Table1[[#This Row],[No. of Options(2-6)]]&gt;3,ISBLANK(Table1[[#This Row],[Option Text 4]]),ISBLANK(Table1[[#This Row],[Option Image 4]])),1,0)</f>
        <v>0</v>
      </c>
      <c r="BC36" s="12" cm="1">
        <f t="array" ref="BC36">IF(ISBLANK(Table1[[#This Row],[Option Image 4]]),0,IFERROR(IF(MATCH(1,--EXACT(Table1[[#This Row],[Option Image 4]],$CW:$CW),0),0,1),1))</f>
        <v>0</v>
      </c>
      <c r="BD36" s="33">
        <f>IF(AND(Table1[[#This Row],[No. of Options(2-6)]]&gt;4,ISBLANK(Table1[[#This Row],[Option Text 5]]),ISBLANK(Table1[[#This Row],[Option Image 5]])),1,0)</f>
        <v>0</v>
      </c>
      <c r="BE36" s="12" cm="1">
        <f t="array" ref="BE36">IF(ISBLANK(Table1[[#This Row],[Option Image 5]]),0,IFERROR(IF(MATCH(1,--EXACT(Table1[[#This Row],[Option Image 5]],$CW:$CW),0),0,1),1))</f>
        <v>0</v>
      </c>
      <c r="BF36" s="33">
        <f>IF(AND(Table1[[#This Row],[No. of Options(2-6)]]&gt;5,ISBLANK(Table1[[#This Row],[Option Text 6]]),ISBLANK(Table1[[#This Row],[Option Image 6]])),1,0)</f>
        <v>0</v>
      </c>
      <c r="BG36" s="12" cm="1">
        <f t="array" ref="BG36">IF(ISBLANK(Table1[[#This Row],[Option Image 6]]),0,IFERROR(IF(MATCH(1,--EXACT(Table1[[#This Row],[Option Image 6]],$CW:$CW),0),0,1),1))</f>
        <v>0</v>
      </c>
      <c r="BH36" s="33">
        <f>IF(ISBLANK(Table1[[#This Row],[Correct Option]]),1,0)</f>
        <v>0</v>
      </c>
    </row>
    <row r="37" spans="1:60" ht="31.5">
      <c r="A37" s="26">
        <v>2</v>
      </c>
      <c r="B37" s="26"/>
      <c r="C37" s="26"/>
      <c r="D37" s="26">
        <v>4</v>
      </c>
      <c r="E37" s="27" t="s">
        <v>200</v>
      </c>
      <c r="F37" s="26"/>
      <c r="G37" s="26"/>
      <c r="H37" s="26"/>
      <c r="I37" s="26"/>
      <c r="J37" s="26"/>
      <c r="K37" s="26"/>
      <c r="L37" s="26"/>
      <c r="M37" s="27" t="s">
        <v>201</v>
      </c>
      <c r="N37" s="26"/>
      <c r="O37" s="26"/>
      <c r="P37" s="26"/>
      <c r="Q37" s="26"/>
      <c r="R37" s="27" t="s">
        <v>202</v>
      </c>
      <c r="S37" s="31"/>
      <c r="T37" s="31"/>
      <c r="U37" s="31"/>
      <c r="V37" s="31"/>
      <c r="W37" s="27" t="s">
        <v>203</v>
      </c>
      <c r="X37" s="32"/>
      <c r="Y37" s="31"/>
      <c r="Z37" s="31"/>
      <c r="AA37" s="31"/>
      <c r="AB37" s="27" t="s">
        <v>204</v>
      </c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N37" s="31"/>
      <c r="AO37" s="31"/>
      <c r="AP37" s="31"/>
      <c r="AQ37" s="31">
        <v>3</v>
      </c>
      <c r="AR37" s="33">
        <f>IF(ISBLANK(Table1[[#This Row],[Difficulty Level (Low-1,Medium-2,High -3)]]),1,0)</f>
        <v>0</v>
      </c>
      <c r="AS37" s="33">
        <f>IF(ISBLANK(Table1[[#This Row],[No. of Options(2-6)]]),1,0)</f>
        <v>0</v>
      </c>
      <c r="AT37" s="33">
        <f>IF(AND(ISBLANK(Table1[[#This Row],[Item Text]]),ISBLANK(Table1[[#This Row],[Item Image]])),1,0)</f>
        <v>0</v>
      </c>
      <c r="AU37" s="33" cm="1">
        <f t="array" ref="AU37">IF(ISBLANK(Table1[[#This Row],[Item Image]]),0,IFERROR(IF(MATCH(1,--EXACT(Table1[[#This Row],[Item Image]],$CW:$CW),0),0,1),1))</f>
        <v>0</v>
      </c>
      <c r="AV37" s="33">
        <f>IF(AND(ISBLANK(Table1[[#This Row],[Option Text 1]]),ISBLANK(Table1[[#This Row],[Option Image 1]])),1,0)</f>
        <v>0</v>
      </c>
      <c r="AW37" s="12" cm="1">
        <f t="array" ref="AW37">IF(ISBLANK(Table1[[#This Row],[Option Image 1]]),0,IFERROR(IF(MATCH(1,--EXACT(Table1[[#This Row],[Option Image 1]],$CW:$CW),0),0,1),1))</f>
        <v>0</v>
      </c>
      <c r="AX37" s="33">
        <f>IF(AND(ISBLANK(Table1[[#This Row],[Option Text 2]]),ISBLANK(Table1[[#This Row],[Option Image 2]])),1,0)</f>
        <v>0</v>
      </c>
      <c r="AY37" s="12" cm="1">
        <f t="array" ref="AY37">IF(ISBLANK(Table1[[#This Row],[Option Image 2]]),0,IFERROR(IF(MATCH(1,--EXACT(Table1[[#This Row],[Option Image 2]],$CW:$CW),0),0,1),1))</f>
        <v>0</v>
      </c>
      <c r="AZ37" s="33">
        <f>IF(AND(Table1[[#This Row],[No. of Options(2-6)]]&gt;2,ISBLANK(Table1[[#This Row],[Option Text 3]]),ISBLANK(Table1[[#This Row],[Option Image 3]])),1,0)</f>
        <v>0</v>
      </c>
      <c r="BA37" s="12" cm="1">
        <f t="array" ref="BA37">IF(ISBLANK(Table1[[#This Row],[Option Image 3]]),0,IFERROR(IF(MATCH(1,--EXACT(Table1[[#This Row],[Option Image 3]],$CW:$CW),0),0,1),1))</f>
        <v>0</v>
      </c>
      <c r="BB37" s="33">
        <f>IF(AND(Table1[[#This Row],[No. of Options(2-6)]]&gt;3,ISBLANK(Table1[[#This Row],[Option Text 4]]),ISBLANK(Table1[[#This Row],[Option Image 4]])),1,0)</f>
        <v>0</v>
      </c>
      <c r="BC37" s="12" cm="1">
        <f t="array" ref="BC37">IF(ISBLANK(Table1[[#This Row],[Option Image 4]]),0,IFERROR(IF(MATCH(1,--EXACT(Table1[[#This Row],[Option Image 4]],$CW:$CW),0),0,1),1))</f>
        <v>0</v>
      </c>
      <c r="BD37" s="33">
        <f>IF(AND(Table1[[#This Row],[No. of Options(2-6)]]&gt;4,ISBLANK(Table1[[#This Row],[Option Text 5]]),ISBLANK(Table1[[#This Row],[Option Image 5]])),1,0)</f>
        <v>0</v>
      </c>
      <c r="BE37" s="12" cm="1">
        <f t="array" ref="BE37">IF(ISBLANK(Table1[[#This Row],[Option Image 5]]),0,IFERROR(IF(MATCH(1,--EXACT(Table1[[#This Row],[Option Image 5]],$CW:$CW),0),0,1),1))</f>
        <v>0</v>
      </c>
      <c r="BF37" s="33">
        <f>IF(AND(Table1[[#This Row],[No. of Options(2-6)]]&gt;5,ISBLANK(Table1[[#This Row],[Option Text 6]]),ISBLANK(Table1[[#This Row],[Option Image 6]])),1,0)</f>
        <v>0</v>
      </c>
      <c r="BG37" s="12" cm="1">
        <f t="array" ref="BG37">IF(ISBLANK(Table1[[#This Row],[Option Image 6]]),0,IFERROR(IF(MATCH(1,--EXACT(Table1[[#This Row],[Option Image 6]],$CW:$CW),0),0,1),1))</f>
        <v>0</v>
      </c>
      <c r="BH37" s="33">
        <f>IF(ISBLANK(Table1[[#This Row],[Correct Option]]),1,0)</f>
        <v>0</v>
      </c>
    </row>
    <row r="38" spans="1:60" ht="31.5">
      <c r="A38" s="26">
        <v>2</v>
      </c>
      <c r="B38" s="26"/>
      <c r="C38" s="26"/>
      <c r="D38" s="26">
        <v>4</v>
      </c>
      <c r="E38" s="27" t="s">
        <v>205</v>
      </c>
      <c r="F38" s="26"/>
      <c r="G38" s="26"/>
      <c r="H38" s="26"/>
      <c r="I38" s="26"/>
      <c r="J38" s="26"/>
      <c r="K38" s="26"/>
      <c r="L38" s="26"/>
      <c r="M38" s="27" t="s">
        <v>206</v>
      </c>
      <c r="N38" s="26"/>
      <c r="O38" s="26"/>
      <c r="P38" s="26"/>
      <c r="Q38" s="26"/>
      <c r="R38" s="27" t="s">
        <v>207</v>
      </c>
      <c r="S38" s="31"/>
      <c r="T38" s="31"/>
      <c r="U38" s="31"/>
      <c r="V38" s="31"/>
      <c r="W38" s="27" t="s">
        <v>208</v>
      </c>
      <c r="X38" s="32"/>
      <c r="Y38" s="31"/>
      <c r="Z38" s="31"/>
      <c r="AA38" s="31"/>
      <c r="AB38" s="27" t="s">
        <v>209</v>
      </c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N38" s="31"/>
      <c r="AO38" s="31"/>
      <c r="AP38" s="31"/>
      <c r="AQ38" s="31">
        <v>2</v>
      </c>
      <c r="AR38" s="33">
        <f>IF(ISBLANK(Table1[[#This Row],[Difficulty Level (Low-1,Medium-2,High -3)]]),1,0)</f>
        <v>0</v>
      </c>
      <c r="AS38" s="33">
        <f>IF(ISBLANK(Table1[[#This Row],[No. of Options(2-6)]]),1,0)</f>
        <v>0</v>
      </c>
      <c r="AT38" s="33">
        <f>IF(AND(ISBLANK(Table1[[#This Row],[Item Text]]),ISBLANK(Table1[[#This Row],[Item Image]])),1,0)</f>
        <v>0</v>
      </c>
      <c r="AU38" s="33" cm="1">
        <f t="array" ref="AU38">IF(ISBLANK(Table1[[#This Row],[Item Image]]),0,IFERROR(IF(MATCH(1,--EXACT(Table1[[#This Row],[Item Image]],$CW:$CW),0),0,1),1))</f>
        <v>0</v>
      </c>
      <c r="AV38" s="33">
        <f>IF(AND(ISBLANK(Table1[[#This Row],[Option Text 1]]),ISBLANK(Table1[[#This Row],[Option Image 1]])),1,0)</f>
        <v>0</v>
      </c>
      <c r="AW38" s="12" cm="1">
        <f t="array" ref="AW38">IF(ISBLANK(Table1[[#This Row],[Option Image 1]]),0,IFERROR(IF(MATCH(1,--EXACT(Table1[[#This Row],[Option Image 1]],$CW:$CW),0),0,1),1))</f>
        <v>0</v>
      </c>
      <c r="AX38" s="33">
        <f>IF(AND(ISBLANK(Table1[[#This Row],[Option Text 2]]),ISBLANK(Table1[[#This Row],[Option Image 2]])),1,0)</f>
        <v>0</v>
      </c>
      <c r="AY38" s="12" cm="1">
        <f t="array" ref="AY38">IF(ISBLANK(Table1[[#This Row],[Option Image 2]]),0,IFERROR(IF(MATCH(1,--EXACT(Table1[[#This Row],[Option Image 2]],$CW:$CW),0),0,1),1))</f>
        <v>0</v>
      </c>
      <c r="AZ38" s="33">
        <f>IF(AND(Table1[[#This Row],[No. of Options(2-6)]]&gt;2,ISBLANK(Table1[[#This Row],[Option Text 3]]),ISBLANK(Table1[[#This Row],[Option Image 3]])),1,0)</f>
        <v>0</v>
      </c>
      <c r="BA38" s="12" cm="1">
        <f t="array" ref="BA38">IF(ISBLANK(Table1[[#This Row],[Option Image 3]]),0,IFERROR(IF(MATCH(1,--EXACT(Table1[[#This Row],[Option Image 3]],$CW:$CW),0),0,1),1))</f>
        <v>0</v>
      </c>
      <c r="BB38" s="33">
        <f>IF(AND(Table1[[#This Row],[No. of Options(2-6)]]&gt;3,ISBLANK(Table1[[#This Row],[Option Text 4]]),ISBLANK(Table1[[#This Row],[Option Image 4]])),1,0)</f>
        <v>0</v>
      </c>
      <c r="BC38" s="12" cm="1">
        <f t="array" ref="BC38">IF(ISBLANK(Table1[[#This Row],[Option Image 4]]),0,IFERROR(IF(MATCH(1,--EXACT(Table1[[#This Row],[Option Image 4]],$CW:$CW),0),0,1),1))</f>
        <v>0</v>
      </c>
      <c r="BD38" s="33">
        <f>IF(AND(Table1[[#This Row],[No. of Options(2-6)]]&gt;4,ISBLANK(Table1[[#This Row],[Option Text 5]]),ISBLANK(Table1[[#This Row],[Option Image 5]])),1,0)</f>
        <v>0</v>
      </c>
      <c r="BE38" s="12" cm="1">
        <f t="array" ref="BE38">IF(ISBLANK(Table1[[#This Row],[Option Image 5]]),0,IFERROR(IF(MATCH(1,--EXACT(Table1[[#This Row],[Option Image 5]],$CW:$CW),0),0,1),1))</f>
        <v>0</v>
      </c>
      <c r="BF38" s="33">
        <f>IF(AND(Table1[[#This Row],[No. of Options(2-6)]]&gt;5,ISBLANK(Table1[[#This Row],[Option Text 6]]),ISBLANK(Table1[[#This Row],[Option Image 6]])),1,0)</f>
        <v>0</v>
      </c>
      <c r="BG38" s="12" cm="1">
        <f t="array" ref="BG38">IF(ISBLANK(Table1[[#This Row],[Option Image 6]]),0,IFERROR(IF(MATCH(1,--EXACT(Table1[[#This Row],[Option Image 6]],$CW:$CW),0),0,1),1))</f>
        <v>0</v>
      </c>
      <c r="BH38" s="33">
        <f>IF(ISBLANK(Table1[[#This Row],[Correct Option]]),1,0)</f>
        <v>0</v>
      </c>
    </row>
    <row r="39" spans="1:60" ht="15">
      <c r="A39" s="34"/>
      <c r="B39" s="34"/>
      <c r="C39" s="34"/>
      <c r="D39" s="34"/>
      <c r="E39" s="3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5"/>
      <c r="T39" s="35"/>
      <c r="U39" s="35"/>
      <c r="V39" s="35"/>
      <c r="W39" s="35"/>
      <c r="X39" s="34"/>
      <c r="Y39" s="34"/>
      <c r="Z39" s="34"/>
      <c r="AA39" s="34"/>
      <c r="AB39" s="35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5"/>
      <c r="AQ39" s="35"/>
      <c r="AR39" s="33">
        <f>IF(ISBLANK(Table1[[#This Row],[Difficulty Level (Low-1,Medium-2,High -3)]]),1,0)</f>
        <v>1</v>
      </c>
      <c r="AS39" s="33">
        <f>IF(ISBLANK(Table1[[#This Row],[No. of Options(2-6)]]),1,0)</f>
        <v>1</v>
      </c>
      <c r="AT39" s="33">
        <f>IF(AND(ISBLANK(Table1[[#This Row],[Item Text]]),ISBLANK(Table1[[#This Row],[Item Image]])),1,0)</f>
        <v>1</v>
      </c>
      <c r="AU39" s="33" cm="1">
        <f t="array" ref="AU39">IF(ISBLANK(Table1[[#This Row],[Item Image]]),0,IFERROR(IF(MATCH(1,--EXACT(Table1[[#This Row],[Item Image]],$CW:$CW),0),0,1),1))</f>
        <v>0</v>
      </c>
      <c r="AV39" s="33">
        <f>IF(AND(ISBLANK(Table1[[#This Row],[Option Text 1]]),ISBLANK(Table1[[#This Row],[Option Image 1]])),1,0)</f>
        <v>1</v>
      </c>
      <c r="AW39" s="12" cm="1">
        <f t="array" ref="AW39">IF(ISBLANK(Table1[[#This Row],[Option Image 1]]),0,IFERROR(IF(MATCH(1,--EXACT(Table1[[#This Row],[Option Image 1]],$CW:$CW),0),0,1),1))</f>
        <v>0</v>
      </c>
      <c r="AX39" s="33">
        <f>IF(AND(ISBLANK(Table1[[#This Row],[Option Text 2]]),ISBLANK(Table1[[#This Row],[Option Image 2]])),1,0)</f>
        <v>1</v>
      </c>
      <c r="AY39" s="12" cm="1">
        <f t="array" ref="AY39">IF(ISBLANK(Table1[[#This Row],[Option Image 2]]),0,IFERROR(IF(MATCH(1,--EXACT(Table1[[#This Row],[Option Image 2]],$CW:$CW),0),0,1),1))</f>
        <v>0</v>
      </c>
      <c r="AZ39" s="33">
        <f>IF(AND(Table1[[#This Row],[No. of Options(2-6)]]&gt;2,ISBLANK(Table1[[#This Row],[Option Text 3]]),ISBLANK(Table1[[#This Row],[Option Image 3]])),1,0)</f>
        <v>0</v>
      </c>
      <c r="BA39" s="12" cm="1">
        <f t="array" ref="BA39">IF(ISBLANK(Table1[[#This Row],[Option Image 3]]),0,IFERROR(IF(MATCH(1,--EXACT(Table1[[#This Row],[Option Image 3]],$CW:$CW),0),0,1),1))</f>
        <v>0</v>
      </c>
      <c r="BB39" s="33">
        <f>IF(AND(Table1[[#This Row],[No. of Options(2-6)]]&gt;3,ISBLANK(Table1[[#This Row],[Option Text 4]]),ISBLANK(Table1[[#This Row],[Option Image 4]])),1,0)</f>
        <v>0</v>
      </c>
      <c r="BC39" s="12" cm="1">
        <f t="array" ref="BC39">IF(ISBLANK(Table1[[#This Row],[Option Image 4]]),0,IFERROR(IF(MATCH(1,--EXACT(Table1[[#This Row],[Option Image 4]],$CW:$CW),0),0,1),1))</f>
        <v>0</v>
      </c>
      <c r="BD39" s="33">
        <f>IF(AND(Table1[[#This Row],[No. of Options(2-6)]]&gt;4,ISBLANK(Table1[[#This Row],[Option Text 5]]),ISBLANK(Table1[[#This Row],[Option Image 5]])),1,0)</f>
        <v>0</v>
      </c>
      <c r="BE39" s="12" cm="1">
        <f t="array" ref="BE39">IF(ISBLANK(Table1[[#This Row],[Option Image 5]]),0,IFERROR(IF(MATCH(1,--EXACT(Table1[[#This Row],[Option Image 5]],$CW:$CW),0),0,1),1))</f>
        <v>0</v>
      </c>
      <c r="BF39" s="33">
        <f>IF(AND(Table1[[#This Row],[No. of Options(2-6)]]&gt;5,ISBLANK(Table1[[#This Row],[Option Text 6]]),ISBLANK(Table1[[#This Row],[Option Image 6]])),1,0)</f>
        <v>0</v>
      </c>
      <c r="BG39" s="12" cm="1">
        <f t="array" ref="BG39">IF(ISBLANK(Table1[[#This Row],[Option Image 6]]),0,IFERROR(IF(MATCH(1,--EXACT(Table1[[#This Row],[Option Image 6]],$CW:$CW),0),0,1),1))</f>
        <v>0</v>
      </c>
      <c r="BH39" s="33">
        <f>IF(ISBLANK(Table1[[#This Row],[Correct Option]]),1,0)</f>
        <v>1</v>
      </c>
    </row>
    <row r="40" spans="1:60" ht="15">
      <c r="A40" s="34"/>
      <c r="B40" s="34"/>
      <c r="C40" s="34"/>
      <c r="D40" s="34"/>
      <c r="E40" s="3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5"/>
      <c r="U40" s="35"/>
      <c r="V40" s="35"/>
      <c r="W40" s="35"/>
      <c r="X40" s="34"/>
      <c r="Y40" s="34"/>
      <c r="Z40" s="34"/>
      <c r="AA40" s="34"/>
      <c r="AB40" s="35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  <c r="AQ40" s="35"/>
      <c r="AR40" s="33">
        <f>IF(ISBLANK(Table1[[#This Row],[Difficulty Level (Low-1,Medium-2,High -3)]]),1,0)</f>
        <v>1</v>
      </c>
      <c r="AS40" s="33">
        <f>IF(ISBLANK(Table1[[#This Row],[No. of Options(2-6)]]),1,0)</f>
        <v>1</v>
      </c>
      <c r="AT40" s="33">
        <f>IF(AND(ISBLANK(Table1[[#This Row],[Item Text]]),ISBLANK(Table1[[#This Row],[Item Image]])),1,0)</f>
        <v>1</v>
      </c>
      <c r="AU40" s="33" cm="1">
        <f t="array" ref="AU40">IF(ISBLANK(Table1[[#This Row],[Item Image]]),0,IFERROR(IF(MATCH(1,--EXACT(Table1[[#This Row],[Item Image]],$CW:$CW),0),0,1),1))</f>
        <v>0</v>
      </c>
      <c r="AV40" s="33">
        <f>IF(AND(ISBLANK(Table1[[#This Row],[Option Text 1]]),ISBLANK(Table1[[#This Row],[Option Image 1]])),1,0)</f>
        <v>1</v>
      </c>
      <c r="AW40" s="12" cm="1">
        <f t="array" ref="AW40">IF(ISBLANK(Table1[[#This Row],[Option Image 1]]),0,IFERROR(IF(MATCH(1,--EXACT(Table1[[#This Row],[Option Image 1]],$CW:$CW),0),0,1),1))</f>
        <v>0</v>
      </c>
      <c r="AX40" s="33">
        <f>IF(AND(ISBLANK(Table1[[#This Row],[Option Text 2]]),ISBLANK(Table1[[#This Row],[Option Image 2]])),1,0)</f>
        <v>1</v>
      </c>
      <c r="AY40" s="12" cm="1">
        <f t="array" ref="AY40">IF(ISBLANK(Table1[[#This Row],[Option Image 2]]),0,IFERROR(IF(MATCH(1,--EXACT(Table1[[#This Row],[Option Image 2]],$CW:$CW),0),0,1),1))</f>
        <v>0</v>
      </c>
      <c r="AZ40" s="33">
        <f>IF(AND(Table1[[#This Row],[No. of Options(2-6)]]&gt;2,ISBLANK(Table1[[#This Row],[Option Text 3]]),ISBLANK(Table1[[#This Row],[Option Image 3]])),1,0)</f>
        <v>0</v>
      </c>
      <c r="BA40" s="12" cm="1">
        <f t="array" ref="BA40">IF(ISBLANK(Table1[[#This Row],[Option Image 3]]),0,IFERROR(IF(MATCH(1,--EXACT(Table1[[#This Row],[Option Image 3]],$CW:$CW),0),0,1),1))</f>
        <v>0</v>
      </c>
      <c r="BB40" s="33">
        <f>IF(AND(Table1[[#This Row],[No. of Options(2-6)]]&gt;3,ISBLANK(Table1[[#This Row],[Option Text 4]]),ISBLANK(Table1[[#This Row],[Option Image 4]])),1,0)</f>
        <v>0</v>
      </c>
      <c r="BC40" s="12" cm="1">
        <f t="array" ref="BC40">IF(ISBLANK(Table1[[#This Row],[Option Image 4]]),0,IFERROR(IF(MATCH(1,--EXACT(Table1[[#This Row],[Option Image 4]],$CW:$CW),0),0,1),1))</f>
        <v>0</v>
      </c>
      <c r="BD40" s="33">
        <f>IF(AND(Table1[[#This Row],[No. of Options(2-6)]]&gt;4,ISBLANK(Table1[[#This Row],[Option Text 5]]),ISBLANK(Table1[[#This Row],[Option Image 5]])),1,0)</f>
        <v>0</v>
      </c>
      <c r="BE40" s="12" cm="1">
        <f t="array" ref="BE40">IF(ISBLANK(Table1[[#This Row],[Option Image 5]]),0,IFERROR(IF(MATCH(1,--EXACT(Table1[[#This Row],[Option Image 5]],$CW:$CW),0),0,1),1))</f>
        <v>0</v>
      </c>
      <c r="BF40" s="33">
        <f>IF(AND(Table1[[#This Row],[No. of Options(2-6)]]&gt;5,ISBLANK(Table1[[#This Row],[Option Text 6]]),ISBLANK(Table1[[#This Row],[Option Image 6]])),1,0)</f>
        <v>0</v>
      </c>
      <c r="BG40" s="12" cm="1">
        <f t="array" ref="BG40">IF(ISBLANK(Table1[[#This Row],[Option Image 6]]),0,IFERROR(IF(MATCH(1,--EXACT(Table1[[#This Row],[Option Image 6]],$CW:$CW),0),0,1),1))</f>
        <v>0</v>
      </c>
      <c r="BH40" s="33">
        <f>IF(ISBLANK(Table1[[#This Row],[Correct Option]]),1,0)</f>
        <v>1</v>
      </c>
    </row>
    <row r="41" spans="1:60" ht="15">
      <c r="A41" s="34"/>
      <c r="B41" s="34"/>
      <c r="C41" s="34"/>
      <c r="D41" s="34"/>
      <c r="E41" s="3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5"/>
      <c r="T41" s="35"/>
      <c r="U41" s="35"/>
      <c r="V41" s="35"/>
      <c r="W41" s="35"/>
      <c r="X41" s="34"/>
      <c r="Y41" s="34"/>
      <c r="Z41" s="34"/>
      <c r="AA41" s="34"/>
      <c r="AB41" s="35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5"/>
      <c r="AQ41" s="35"/>
      <c r="AR41" s="33">
        <f>IF(ISBLANK(Table1[[#This Row],[Difficulty Level (Low-1,Medium-2,High -3)]]),1,0)</f>
        <v>1</v>
      </c>
      <c r="AS41" s="33">
        <f>IF(ISBLANK(Table1[[#This Row],[No. of Options(2-6)]]),1,0)</f>
        <v>1</v>
      </c>
      <c r="AT41" s="33">
        <f>IF(AND(ISBLANK(Table1[[#This Row],[Item Text]]),ISBLANK(Table1[[#This Row],[Item Image]])),1,0)</f>
        <v>1</v>
      </c>
      <c r="AU41" s="33" cm="1">
        <f t="array" ref="AU41">IF(ISBLANK(Table1[[#This Row],[Item Image]]),0,IFERROR(IF(MATCH(1,--EXACT(Table1[[#This Row],[Item Image]],$CW:$CW),0),0,1),1))</f>
        <v>0</v>
      </c>
      <c r="AV41" s="33">
        <f>IF(AND(ISBLANK(Table1[[#This Row],[Option Text 1]]),ISBLANK(Table1[[#This Row],[Option Image 1]])),1,0)</f>
        <v>1</v>
      </c>
      <c r="AW41" s="12" cm="1">
        <f t="array" ref="AW41">IF(ISBLANK(Table1[[#This Row],[Option Image 1]]),0,IFERROR(IF(MATCH(1,--EXACT(Table1[[#This Row],[Option Image 1]],$CW:$CW),0),0,1),1))</f>
        <v>0</v>
      </c>
      <c r="AX41" s="33">
        <f>IF(AND(ISBLANK(Table1[[#This Row],[Option Text 2]]),ISBLANK(Table1[[#This Row],[Option Image 2]])),1,0)</f>
        <v>1</v>
      </c>
      <c r="AY41" s="12" cm="1">
        <f t="array" ref="AY41">IF(ISBLANK(Table1[[#This Row],[Option Image 2]]),0,IFERROR(IF(MATCH(1,--EXACT(Table1[[#This Row],[Option Image 2]],$CW:$CW),0),0,1),1))</f>
        <v>0</v>
      </c>
      <c r="AZ41" s="33">
        <f>IF(AND(Table1[[#This Row],[No. of Options(2-6)]]&gt;2,ISBLANK(Table1[[#This Row],[Option Text 3]]),ISBLANK(Table1[[#This Row],[Option Image 3]])),1,0)</f>
        <v>0</v>
      </c>
      <c r="BA41" s="12" cm="1">
        <f t="array" ref="BA41">IF(ISBLANK(Table1[[#This Row],[Option Image 3]]),0,IFERROR(IF(MATCH(1,--EXACT(Table1[[#This Row],[Option Image 3]],$CW:$CW),0),0,1),1))</f>
        <v>0</v>
      </c>
      <c r="BB41" s="33">
        <f>IF(AND(Table1[[#This Row],[No. of Options(2-6)]]&gt;3,ISBLANK(Table1[[#This Row],[Option Text 4]]),ISBLANK(Table1[[#This Row],[Option Image 4]])),1,0)</f>
        <v>0</v>
      </c>
      <c r="BC41" s="12" cm="1">
        <f t="array" ref="BC41">IF(ISBLANK(Table1[[#This Row],[Option Image 4]]),0,IFERROR(IF(MATCH(1,--EXACT(Table1[[#This Row],[Option Image 4]],$CW:$CW),0),0,1),1))</f>
        <v>0</v>
      </c>
      <c r="BD41" s="33">
        <f>IF(AND(Table1[[#This Row],[No. of Options(2-6)]]&gt;4,ISBLANK(Table1[[#This Row],[Option Text 5]]),ISBLANK(Table1[[#This Row],[Option Image 5]])),1,0)</f>
        <v>0</v>
      </c>
      <c r="BE41" s="12" cm="1">
        <f t="array" ref="BE41">IF(ISBLANK(Table1[[#This Row],[Option Image 5]]),0,IFERROR(IF(MATCH(1,--EXACT(Table1[[#This Row],[Option Image 5]],$CW:$CW),0),0,1),1))</f>
        <v>0</v>
      </c>
      <c r="BF41" s="33">
        <f>IF(AND(Table1[[#This Row],[No. of Options(2-6)]]&gt;5,ISBLANK(Table1[[#This Row],[Option Text 6]]),ISBLANK(Table1[[#This Row],[Option Image 6]])),1,0)</f>
        <v>0</v>
      </c>
      <c r="BG41" s="12" cm="1">
        <f t="array" ref="BG41">IF(ISBLANK(Table1[[#This Row],[Option Image 6]]),0,IFERROR(IF(MATCH(1,--EXACT(Table1[[#This Row],[Option Image 6]],$CW:$CW),0),0,1),1))</f>
        <v>0</v>
      </c>
      <c r="BH41" s="33">
        <f>IF(ISBLANK(Table1[[#This Row],[Correct Option]]),1,0)</f>
        <v>1</v>
      </c>
    </row>
    <row r="42" spans="1:60" ht="15">
      <c r="A42" s="34"/>
      <c r="B42" s="34"/>
      <c r="C42" s="34"/>
      <c r="D42" s="34"/>
      <c r="E42" s="3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4"/>
      <c r="Y42" s="34"/>
      <c r="Z42" s="34"/>
      <c r="AA42" s="34"/>
      <c r="AB42" s="35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5"/>
      <c r="AQ42" s="35"/>
      <c r="AR42" s="33">
        <f>IF(ISBLANK(Table1[[#This Row],[Difficulty Level (Low-1,Medium-2,High -3)]]),1,0)</f>
        <v>1</v>
      </c>
      <c r="AS42" s="33">
        <f>IF(ISBLANK(Table1[[#This Row],[No. of Options(2-6)]]),1,0)</f>
        <v>1</v>
      </c>
      <c r="AT42" s="33">
        <f>IF(AND(ISBLANK(Table1[[#This Row],[Item Text]]),ISBLANK(Table1[[#This Row],[Item Image]])),1,0)</f>
        <v>1</v>
      </c>
      <c r="AU42" s="33" cm="1">
        <f t="array" ref="AU42">IF(ISBLANK(Table1[[#This Row],[Item Image]]),0,IFERROR(IF(MATCH(1,--EXACT(Table1[[#This Row],[Item Image]],$CW:$CW),0),0,1),1))</f>
        <v>0</v>
      </c>
      <c r="AV42" s="33">
        <f>IF(AND(ISBLANK(Table1[[#This Row],[Option Text 1]]),ISBLANK(Table1[[#This Row],[Option Image 1]])),1,0)</f>
        <v>1</v>
      </c>
      <c r="AW42" s="12" cm="1">
        <f t="array" ref="AW42">IF(ISBLANK(Table1[[#This Row],[Option Image 1]]),0,IFERROR(IF(MATCH(1,--EXACT(Table1[[#This Row],[Option Image 1]],$CW:$CW),0),0,1),1))</f>
        <v>0</v>
      </c>
      <c r="AX42" s="33">
        <f>IF(AND(ISBLANK(Table1[[#This Row],[Option Text 2]]),ISBLANK(Table1[[#This Row],[Option Image 2]])),1,0)</f>
        <v>1</v>
      </c>
      <c r="AY42" s="12" cm="1">
        <f t="array" ref="AY42">IF(ISBLANK(Table1[[#This Row],[Option Image 2]]),0,IFERROR(IF(MATCH(1,--EXACT(Table1[[#This Row],[Option Image 2]],$CW:$CW),0),0,1),1))</f>
        <v>0</v>
      </c>
      <c r="AZ42" s="33">
        <f>IF(AND(Table1[[#This Row],[No. of Options(2-6)]]&gt;2,ISBLANK(Table1[[#This Row],[Option Text 3]]),ISBLANK(Table1[[#This Row],[Option Image 3]])),1,0)</f>
        <v>0</v>
      </c>
      <c r="BA42" s="12" cm="1">
        <f t="array" ref="BA42">IF(ISBLANK(Table1[[#This Row],[Option Image 3]]),0,IFERROR(IF(MATCH(1,--EXACT(Table1[[#This Row],[Option Image 3]],$CW:$CW),0),0,1),1))</f>
        <v>0</v>
      </c>
      <c r="BB42" s="33">
        <f>IF(AND(Table1[[#This Row],[No. of Options(2-6)]]&gt;3,ISBLANK(Table1[[#This Row],[Option Text 4]]),ISBLANK(Table1[[#This Row],[Option Image 4]])),1,0)</f>
        <v>0</v>
      </c>
      <c r="BC42" s="12" cm="1">
        <f t="array" ref="BC42">IF(ISBLANK(Table1[[#This Row],[Option Image 4]]),0,IFERROR(IF(MATCH(1,--EXACT(Table1[[#This Row],[Option Image 4]],$CW:$CW),0),0,1),1))</f>
        <v>0</v>
      </c>
      <c r="BD42" s="33">
        <f>IF(AND(Table1[[#This Row],[No. of Options(2-6)]]&gt;4,ISBLANK(Table1[[#This Row],[Option Text 5]]),ISBLANK(Table1[[#This Row],[Option Image 5]])),1,0)</f>
        <v>0</v>
      </c>
      <c r="BE42" s="12" cm="1">
        <f t="array" ref="BE42">IF(ISBLANK(Table1[[#This Row],[Option Image 5]]),0,IFERROR(IF(MATCH(1,--EXACT(Table1[[#This Row],[Option Image 5]],$CW:$CW),0),0,1),1))</f>
        <v>0</v>
      </c>
      <c r="BF42" s="33">
        <f>IF(AND(Table1[[#This Row],[No. of Options(2-6)]]&gt;5,ISBLANK(Table1[[#This Row],[Option Text 6]]),ISBLANK(Table1[[#This Row],[Option Image 6]])),1,0)</f>
        <v>0</v>
      </c>
      <c r="BG42" s="12" cm="1">
        <f t="array" ref="BG42">IF(ISBLANK(Table1[[#This Row],[Option Image 6]]),0,IFERROR(IF(MATCH(1,--EXACT(Table1[[#This Row],[Option Image 6]],$CW:$CW),0),0,1),1))</f>
        <v>0</v>
      </c>
      <c r="BH42" s="33">
        <f>IF(ISBLANK(Table1[[#This Row],[Correct Option]]),1,0)</f>
        <v>1</v>
      </c>
    </row>
  </sheetData>
  <sheetProtection deleteRows="0" selectLockedCells="1" autoFilter="0" pivotTables="0"/>
  <mergeCells count="1">
    <mergeCell ref="A2:A14"/>
  </mergeCells>
  <conditionalFormatting sqref="F19:F42 M19:N42 R19:S42 AC39:AC42 AJ39:AK42 AO39:AP42">
    <cfRule type="expression" priority="132" dxfId="61">
      <formula>IF(AND(ISBLANK(F19),ISBLANK(G19)),1,0)</formula>
    </cfRule>
  </conditionalFormatting>
  <conditionalFormatting sqref="F19:F42 AC39:AC42">
    <cfRule type="expression" priority="130" dxfId="61">
      <formula>IF(OR(AND(ISBLANK(E19),ISBLANK(F19)),AU19=1),1,IF(NOT(ISBLANK(F19)),IF(OR(RIGHT(F19,4)=".jpg",RIGHT(F19,5)=".jpeg",RIGHT(F19,4)=".png"),0,1),0))</formula>
    </cfRule>
  </conditionalFormatting>
  <conditionalFormatting sqref="AQ19:AQ38">
    <cfRule type="expression" priority="79" dxfId="61">
      <formula>OR(ISBLANK(AQ19),AQ19&lt;1,AQ19&gt;D19)</formula>
    </cfRule>
  </conditionalFormatting>
  <conditionalFormatting sqref="D19:D42 AA39:AA42">
    <cfRule type="expression" priority="78" dxfId="61">
      <formula>ISBLANK(D19)</formula>
    </cfRule>
  </conditionalFormatting>
  <conditionalFormatting sqref="A19:A42 X39:X42">
    <cfRule type="expression" priority="77" dxfId="61">
      <formula>ISBLANK(A19)</formula>
    </cfRule>
  </conditionalFormatting>
  <conditionalFormatting sqref="X19:X23">
    <cfRule type="expression" priority="8" dxfId="61">
      <formula>IF(AND(E19&gt;2,ISBLANK(X19),ISBLANK(Y19)),1,0)</formula>
    </cfRule>
  </conditionalFormatting>
  <conditionalFormatting sqref="AC19:AC23">
    <cfRule type="expression" priority="6" dxfId="61">
      <formula>IF(AND(E19&gt;3,ISBLANK(AC19),ISBLANK(AD19)),1,0)</formula>
    </cfRule>
  </conditionalFormatting>
  <conditionalFormatting sqref="AG19:AH38">
    <cfRule type="expression" priority="4" dxfId="61">
      <formula>IF(AND(D19&gt;4,ISBLANK(AG19),ISBLANK(AH19)),1,0)</formula>
    </cfRule>
  </conditionalFormatting>
  <conditionalFormatting sqref="AH19:AH38">
    <cfRule type="expression" priority="3" dxfId="61">
      <formula>IF(OR(AND(D19&gt;4,ISBLANK(AG19),ISBLANK(AH19)),BE19=1),1,IF(NOT(ISBLANK(AH19)),IF(OR(RIGHT(AH19,4)=".jpg",RIGHT(AH19,5)=".jpeg",RIGHT(AH19,4)=".png"),0,1),0))</formula>
    </cfRule>
  </conditionalFormatting>
  <conditionalFormatting sqref="AL19:AM38">
    <cfRule type="expression" priority="2" dxfId="61">
      <formula>IF(AND(D19&gt;5,ISBLANK(AL19),ISBLANK(AM19)),1,0)</formula>
    </cfRule>
  </conditionalFormatting>
  <conditionalFormatting sqref="AM19:AM38">
    <cfRule type="expression" priority="1" dxfId="61">
      <formula>IF(OR(AND(D19&gt;5,ISBLANK(AL19),ISBLANK(AM19)),BG19=1),1,IF(NOT(ISBLANK(AM19)),IF(OR(RIGHT(AM19,4)=".jpg",RIGHT(AM19,5)=".jpeg",RIGHT(AM19,4)=".png"),0,1),0))</formula>
    </cfRule>
  </conditionalFormatting>
  <conditionalFormatting sqref="N19:N42 AK39:AK42">
    <cfRule type="expression" priority="134" dxfId="61">
      <formula>IF(OR(AND(ISBLANK(#REF!),ISBLANK(N19)),AW19=1),1,IF(NOT(ISBLANK(N19)),IF(OR(RIGHT(N19,4)=".jpg",RIGHT(N19,5)=".jpeg",RIGHT(N19,4)=".png"),0,1),0))</formula>
    </cfRule>
  </conditionalFormatting>
  <conditionalFormatting sqref="S19:S42 AP39:AP42">
    <cfRule type="expression" priority="136" dxfId="61">
      <formula>IF(OR(AND(ISBLANK(#REF!),ISBLANK(S19)),AY19=1),1,IF(NOT(ISBLANK(S19)),IF(OR(RIGHT(S19,4)=".jpg",RIGHT(S19,5)=".jpeg",RIGHT(S19,4)=".png"),0,1),0))</formula>
    </cfRule>
  </conditionalFormatting>
  <conditionalFormatting sqref="X19:X38">
    <cfRule type="expression" priority="139" dxfId="61">
      <formula>IF(OR(AND(D19&gt;2,ISBLANK(#REF!),ISBLANK(X19)),BA19=1),1,IF(NOT(ISBLANK(X19)),IF(OR(RIGHT(X19,4)=".jpg",RIGHT(X19,5)=".jpeg",RIGHT(X19,4)=".png"),0,1),0))</formula>
    </cfRule>
  </conditionalFormatting>
  <conditionalFormatting sqref="AC19:AC38">
    <cfRule type="expression" priority="143" dxfId="61">
      <formula>IF(OR(AND(D19&gt;3,ISBLANK(#REF!),ISBLANK(AC19)),BC19=1),1,IF(NOT(ISBLANK(AC19)),IF(OR(RIGHT(AC19,4)=".jpg",RIGHT(AC19,5)=".jpeg",RIGHT(AC19,4)=".png"),0,1),0))</formula>
    </cfRule>
  </conditionalFormatting>
  <dataValidations count="12"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42 X39:X42">
      <formula1>1</formula1>
      <formula2>3</formula2>
    </dataValidation>
    <dataValidation type="whole" allowBlank="1" showInputMessage="1" showErrorMessage="1" promptTitle="No. of Options" prompt="Kindly enter minumum of 2 and maximum of 6 options." errorTitle="Incorrect Value" error="Please enter value 2 to 6 only." sqref="D19:D42 AA39:AA42">
      <formula1>2</formula1>
      <formula2>6</formula2>
    </dataValidation>
    <dataValidation type="custom" allowBlank="1" showInputMessage="1" showErrorMessage="1" error="User has restricted entry to this cell." sqref="CV1 AR19:BH42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AQ19:AQ38">
      <formula1>1</formula1>
      <formula2>D19</formula2>
    </dataValidation>
    <dataValidation type="custom" allowBlank="1" showErrorMessage="1" errorTitle="Invalid Value" error="The no. of options for this questions do not match this entry. Please check." sqref="AL19:AL38">
      <formula1>D19&gt;5</formula1>
    </dataValidation>
    <dataValidation type="custom" allowBlank="1" showErrorMessage="1" errorTitle="Invalid Value" error="The no. of options for this questions do not match this entry. Please check." sqref="AM19:AM38">
      <formula1>D19&gt;5</formula1>
    </dataValidation>
    <dataValidation type="custom" allowBlank="1" showErrorMessage="1" errorTitle="Invalid Value" error="The no. of options for this questions do not match this entry. Please check." sqref="AH19:AH38">
      <formula1>D19&gt;4</formula1>
    </dataValidation>
    <dataValidation type="custom" allowBlank="1" showErrorMessage="1" errorTitle="Invalid Value" error="The no. of options for this questions do not match this entry. Please check." sqref="AG19:AG38">
      <formula1>D19&gt;4</formula1>
    </dataValidation>
    <dataValidation type="custom" allowBlank="1" showErrorMessage="1" errorTitle="Invalid Value" error="The no. of options for this questions do not match this entry. Please check." sqref="AC19:AC38">
      <formula1>D19&gt;3</formula1>
    </dataValidation>
    <dataValidation type="custom" allowBlank="1" showErrorMessage="1" errorTitle="Invalid Value" error="The no. of options for this questions do not match this entry. Please check." sqref="AB19:AB36 AB38">
      <formula1>D19&gt;3</formula1>
    </dataValidation>
    <dataValidation type="custom" allowBlank="1" showErrorMessage="1" errorTitle="Invalid Value" error="The no. of options for this questions do not match this entry. Please check." sqref="X19:X38">
      <formula1>D19&gt;2</formula1>
    </dataValidation>
    <dataValidation type="custom" allowBlank="1" showErrorMessage="1" errorTitle="Invalid Value" error="The no. of options for this questions do not match this entry. Please check." sqref="W19:W42">
      <formula1>D19&gt;2</formula1>
    </dataValidation>
  </dataValidations>
  <pageMargins left="0.7" right="0.7" top="0.75" bottom="0.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EW New Item</vt:lpstr>
      <vt:lpstr>MCSC New Item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2022-04-29T00:12:37Z</dcterms:modified>
  <cp:category/>
</cp:coreProperties>
</file>